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atty\Documents\Maun Nationals 2015\"/>
    </mc:Choice>
  </mc:AlternateContent>
  <bookViews>
    <workbookView xWindow="0" yWindow="120" windowWidth="11955" windowHeight="7200"/>
  </bookViews>
  <sheets>
    <sheet name="SOLO" sheetId="1" r:id="rId1"/>
    <sheet name="SIDECARS" sheetId="6" r:id="rId2"/>
    <sheet name="Sheet2" sheetId="2" r:id="rId3"/>
    <sheet name="Sheet3" sheetId="3" r:id="rId4"/>
  </sheets>
  <definedNames>
    <definedName name="_xlnm.Print_Area" localSheetId="1">SIDECARS!$A$1:$AZ$51</definedName>
    <definedName name="_xlnm.Print_Area" localSheetId="0">SOLO!$A$1:$BA$42</definedName>
  </definedNames>
  <calcPr calcId="152511"/>
</workbook>
</file>

<file path=xl/calcChain.xml><?xml version="1.0" encoding="utf-8"?>
<calcChain xmlns="http://schemas.openxmlformats.org/spreadsheetml/2006/main">
  <c r="BC33" i="6" l="1"/>
  <c r="BG33" i="6"/>
  <c r="BK33" i="6"/>
  <c r="BO33" i="6"/>
  <c r="BC32" i="6"/>
  <c r="BG32" i="6"/>
  <c r="BK32" i="6"/>
  <c r="BO32" i="6"/>
  <c r="BC31" i="6" l="1"/>
  <c r="BG31" i="6"/>
  <c r="BK31" i="6"/>
  <c r="BO31" i="6"/>
  <c r="BC29" i="6"/>
  <c r="BG29" i="6"/>
  <c r="BK29" i="6"/>
  <c r="BO29" i="6"/>
  <c r="BB18" i="6"/>
  <c r="BC18" i="6"/>
  <c r="BF18" i="6"/>
  <c r="BG18" i="6"/>
  <c r="BJ18" i="6"/>
  <c r="BK18" i="6"/>
  <c r="BN18" i="6"/>
  <c r="BO18" i="6"/>
  <c r="BB19" i="6"/>
  <c r="BC19" i="6"/>
  <c r="BF19" i="6"/>
  <c r="BG19" i="6"/>
  <c r="BJ19" i="6"/>
  <c r="BK19" i="6"/>
  <c r="BN19" i="6"/>
  <c r="BO19" i="6"/>
  <c r="BC20" i="6"/>
  <c r="BG20" i="6"/>
  <c r="BK20" i="6"/>
  <c r="BO20" i="6"/>
  <c r="BC21" i="6"/>
  <c r="BG21" i="6"/>
  <c r="BK21" i="6"/>
  <c r="BO21" i="6"/>
  <c r="BC22" i="6"/>
  <c r="BG22" i="6"/>
  <c r="BK22" i="6"/>
  <c r="BO22" i="6"/>
  <c r="BC23" i="6"/>
  <c r="BG23" i="6"/>
  <c r="BK23" i="6"/>
  <c r="BO23" i="6"/>
  <c r="BC24" i="6"/>
  <c r="BG24" i="6"/>
  <c r="BK24" i="6"/>
  <c r="BO24" i="6"/>
  <c r="BC25" i="6"/>
  <c r="BG25" i="6"/>
  <c r="BK25" i="6"/>
  <c r="BO25" i="6"/>
  <c r="BC26" i="6"/>
  <c r="BG26" i="6"/>
  <c r="BK26" i="6"/>
  <c r="BO26" i="6"/>
  <c r="BC27" i="6"/>
  <c r="BG27" i="6"/>
  <c r="BK27" i="6"/>
  <c r="BO27" i="6"/>
  <c r="BC28" i="6"/>
  <c r="BG28" i="6"/>
  <c r="BK28" i="6"/>
  <c r="BO28" i="6"/>
  <c r="BC30" i="6"/>
  <c r="BG30" i="6"/>
  <c r="BK30" i="6"/>
  <c r="BO30" i="6"/>
  <c r="BB39" i="6"/>
  <c r="BC39" i="6"/>
  <c r="BF39" i="6"/>
  <c r="BG39" i="6"/>
  <c r="BJ39" i="6"/>
  <c r="BK39" i="6"/>
  <c r="BN39" i="6"/>
  <c r="BO39" i="6"/>
  <c r="BB40" i="6"/>
  <c r="BC40" i="6"/>
  <c r="BF40" i="6"/>
  <c r="BG40" i="6"/>
  <c r="BJ40" i="6"/>
  <c r="BK40" i="6"/>
  <c r="BN40" i="6"/>
  <c r="BO40" i="6"/>
  <c r="BO17" i="6"/>
  <c r="BK17" i="6"/>
  <c r="BG17" i="6"/>
  <c r="BC17" i="6"/>
  <c r="BO12" i="6"/>
  <c r="BK12" i="6"/>
  <c r="BG12" i="6"/>
  <c r="BC12" i="6"/>
  <c r="BO11" i="6"/>
  <c r="BK11" i="6"/>
  <c r="BG11" i="6"/>
  <c r="BC11" i="6"/>
  <c r="BP11" i="1"/>
  <c r="BP14" i="1"/>
  <c r="BO13" i="1"/>
  <c r="BO10" i="1"/>
  <c r="BP10" i="1"/>
  <c r="BO11" i="1"/>
  <c r="BP13" i="1"/>
  <c r="BO14" i="1"/>
  <c r="BO15" i="1"/>
  <c r="BP15" i="1"/>
  <c r="BO16" i="1"/>
  <c r="BP16" i="1"/>
  <c r="BO17" i="1"/>
  <c r="BP17" i="1"/>
  <c r="BO18" i="1"/>
  <c r="BP18" i="1"/>
  <c r="BO19" i="1"/>
  <c r="BP19" i="1"/>
  <c r="BO20" i="1"/>
  <c r="BP20" i="1"/>
  <c r="BO21" i="1"/>
  <c r="BP21" i="1"/>
  <c r="BO31" i="1"/>
  <c r="BP31" i="1"/>
  <c r="BK16" i="1"/>
  <c r="BL16" i="1"/>
  <c r="BL20" i="1"/>
  <c r="BK10" i="1"/>
  <c r="BL10" i="1"/>
  <c r="BK11" i="1"/>
  <c r="BL11" i="1"/>
  <c r="BK13" i="1"/>
  <c r="BL13" i="1"/>
  <c r="BK14" i="1"/>
  <c r="BJ14" i="1" s="1"/>
  <c r="BL14" i="1"/>
  <c r="BK15" i="1"/>
  <c r="BL15" i="1"/>
  <c r="BK17" i="1"/>
  <c r="BL17" i="1"/>
  <c r="BK18" i="1"/>
  <c r="BL18" i="1"/>
  <c r="BK19" i="1"/>
  <c r="BJ19" i="1" s="1"/>
  <c r="BL19" i="1"/>
  <c r="BK20" i="1"/>
  <c r="BK21" i="1"/>
  <c r="BL21" i="1"/>
  <c r="BK31" i="1"/>
  <c r="BL31" i="1"/>
  <c r="BG10" i="1"/>
  <c r="BH10" i="1"/>
  <c r="BG11" i="1"/>
  <c r="BH11" i="1"/>
  <c r="BG13" i="1"/>
  <c r="BH13" i="1"/>
  <c r="BG14" i="1"/>
  <c r="BH14" i="1"/>
  <c r="BG15" i="1"/>
  <c r="BH15" i="1"/>
  <c r="BG16" i="1"/>
  <c r="BH16" i="1"/>
  <c r="BG17" i="1"/>
  <c r="BH17" i="1"/>
  <c r="BG18" i="1"/>
  <c r="BH18" i="1"/>
  <c r="BG19" i="1"/>
  <c r="BH19" i="1"/>
  <c r="BG20" i="1"/>
  <c r="BH20" i="1"/>
  <c r="BG21" i="1"/>
  <c r="BH21" i="1"/>
  <c r="BG31" i="1"/>
  <c r="BH31" i="1"/>
  <c r="BD18" i="1"/>
  <c r="BD10" i="1"/>
  <c r="BD11" i="1"/>
  <c r="BD13" i="1"/>
  <c r="BD14" i="1"/>
  <c r="BD15" i="1"/>
  <c r="BC15" i="1"/>
  <c r="BD16" i="1"/>
  <c r="BD17" i="1"/>
  <c r="BD19" i="1"/>
  <c r="BD20" i="1"/>
  <c r="BD21" i="1"/>
  <c r="BD31" i="1"/>
  <c r="BC10" i="1"/>
  <c r="BC11" i="1"/>
  <c r="BC13" i="1"/>
  <c r="BC14" i="1"/>
  <c r="BB14" i="1" s="1"/>
  <c r="BC16" i="1"/>
  <c r="BB16" i="1" s="1"/>
  <c r="BC17" i="1"/>
  <c r="BC18" i="1"/>
  <c r="BC19" i="1"/>
  <c r="BC20" i="1"/>
  <c r="BC21" i="1"/>
  <c r="BC31" i="1"/>
  <c r="BB19" i="1"/>
  <c r="BN17" i="1"/>
  <c r="BF16" i="1"/>
  <c r="BN14" i="1"/>
  <c r="BN16" i="1"/>
  <c r="BN19" i="1"/>
  <c r="BF19" i="1"/>
  <c r="BE39" i="6" l="1"/>
  <c r="BB13" i="1"/>
  <c r="BN18" i="1"/>
  <c r="BB17" i="1"/>
  <c r="BN20" i="1"/>
  <c r="BE18" i="6"/>
  <c r="BJ31" i="1"/>
  <c r="BN31" i="1"/>
  <c r="BE19" i="6"/>
  <c r="BM18" i="6"/>
  <c r="BI18" i="6"/>
  <c r="BE40" i="6"/>
  <c r="BM39" i="6"/>
  <c r="BM40" i="6"/>
  <c r="BM19" i="6"/>
  <c r="BI19" i="6"/>
  <c r="BA40" i="6"/>
  <c r="BA39" i="6"/>
  <c r="BI40" i="6"/>
  <c r="BI39" i="6"/>
  <c r="BF21" i="1"/>
  <c r="BJ13" i="1"/>
  <c r="BJ10" i="1"/>
  <c r="BJ20" i="1"/>
  <c r="BF31" i="1"/>
  <c r="BB11" i="1"/>
  <c r="BN11" i="1"/>
  <c r="BF20" i="1"/>
  <c r="BF18" i="1"/>
  <c r="BF17" i="1"/>
  <c r="BF11" i="1"/>
  <c r="BF10" i="1"/>
  <c r="BJ21" i="1"/>
  <c r="BJ18" i="1"/>
  <c r="BN21" i="1"/>
  <c r="BN15" i="1"/>
  <c r="BN13" i="1"/>
  <c r="BB31" i="1"/>
  <c r="BB20" i="1"/>
  <c r="BB18" i="1"/>
  <c r="BJ15" i="1"/>
  <c r="BJ11" i="1"/>
  <c r="BB10" i="1"/>
  <c r="BN10" i="1"/>
  <c r="BB21" i="1"/>
  <c r="BB15" i="1"/>
  <c r="BF14" i="1"/>
  <c r="BF13" i="1"/>
  <c r="BF15" i="1"/>
  <c r="BJ17" i="1"/>
  <c r="BJ16" i="1"/>
  <c r="BA19" i="6"/>
  <c r="BA18" i="6"/>
  <c r="BB24" i="6"/>
  <c r="BA24" i="6" s="1"/>
  <c r="BF24" i="6"/>
  <c r="BE24" i="6" s="1"/>
  <c r="BN24" i="6"/>
  <c r="BM24" i="6" s="1"/>
  <c r="BJ24" i="6"/>
  <c r="BI24" i="6" s="1"/>
  <c r="BJ33" i="6"/>
  <c r="BI33" i="6" s="1"/>
  <c r="BB33" i="6"/>
  <c r="BA33" i="6" s="1"/>
  <c r="BF33" i="6"/>
  <c r="BE33" i="6" s="1"/>
  <c r="BN33" i="6"/>
  <c r="BM33" i="6" s="1"/>
  <c r="BB32" i="6"/>
  <c r="BA32" i="6" s="1"/>
  <c r="BF32" i="6"/>
  <c r="BE32" i="6" s="1"/>
  <c r="BN32" i="6"/>
  <c r="BM32" i="6" s="1"/>
  <c r="BJ32" i="6"/>
  <c r="BI32" i="6" s="1"/>
  <c r="BB29" i="6"/>
  <c r="BA29" i="6" s="1"/>
  <c r="BF17" i="6"/>
  <c r="BE17" i="6" s="1"/>
  <c r="BF20" i="6"/>
  <c r="BE20" i="6" s="1"/>
  <c r="BJ23" i="6"/>
  <c r="BI23" i="6" s="1"/>
  <c r="BF23" i="6"/>
  <c r="BE23" i="6" s="1"/>
  <c r="BN29" i="6"/>
  <c r="BM29" i="6" s="1"/>
  <c r="BF25" i="6"/>
  <c r="BE25" i="6" s="1"/>
  <c r="BB11" i="6"/>
  <c r="BA11" i="6" s="1"/>
  <c r="BB21" i="6"/>
  <c r="BA21" i="6" s="1"/>
  <c r="BB31" i="6"/>
  <c r="BA31" i="6" s="1"/>
  <c r="BF29" i="6"/>
  <c r="BE29" i="6" s="1"/>
  <c r="BJ20" i="6"/>
  <c r="BI20" i="6" s="1"/>
  <c r="BB12" i="6"/>
  <c r="BA12" i="6" s="1"/>
  <c r="BB30" i="6"/>
  <c r="BA30" i="6" s="1"/>
  <c r="BJ27" i="6"/>
  <c r="BI27" i="6" s="1"/>
  <c r="BN28" i="6"/>
  <c r="BM28" i="6" s="1"/>
  <c r="BJ28" i="6"/>
  <c r="BI28" i="6" s="1"/>
  <c r="BF28" i="6"/>
  <c r="BE28" i="6" s="1"/>
  <c r="BN12" i="6"/>
  <c r="BM12" i="6" s="1"/>
  <c r="BN23" i="6"/>
  <c r="BM23" i="6" s="1"/>
  <c r="BB25" i="6"/>
  <c r="BA25" i="6" s="1"/>
  <c r="BB22" i="6"/>
  <c r="BA22" i="6" s="1"/>
  <c r="BF11" i="6"/>
  <c r="BE11" i="6" s="1"/>
  <c r="BJ30" i="6"/>
  <c r="BI30" i="6" s="1"/>
  <c r="BN22" i="6"/>
  <c r="BM22" i="6" s="1"/>
  <c r="BN21" i="6"/>
  <c r="BM21" i="6" s="1"/>
  <c r="BJ26" i="6"/>
  <c r="BI26" i="6" s="1"/>
  <c r="BN11" i="6"/>
  <c r="BM11" i="6" s="1"/>
  <c r="BJ25" i="6"/>
  <c r="BI25" i="6" s="1"/>
  <c r="BF30" i="6"/>
  <c r="BE30" i="6" s="1"/>
  <c r="BN20" i="6"/>
  <c r="BM20" i="6" s="1"/>
  <c r="BF26" i="6"/>
  <c r="BE26" i="6" s="1"/>
  <c r="BJ21" i="6"/>
  <c r="BI21" i="6" s="1"/>
  <c r="BN26" i="6"/>
  <c r="BM26" i="6" s="1"/>
  <c r="BN27" i="6"/>
  <c r="BM27" i="6" s="1"/>
  <c r="BN25" i="6"/>
  <c r="BM25" i="6" s="1"/>
  <c r="BJ11" i="6"/>
  <c r="BI11" i="6" s="1"/>
  <c r="BJ22" i="6"/>
  <c r="BI22" i="6" s="1"/>
  <c r="BB20" i="6"/>
  <c r="BA20" i="6" s="1"/>
  <c r="BB26" i="6"/>
  <c r="BA26" i="6" s="1"/>
  <c r="BB27" i="6"/>
  <c r="BA27" i="6" s="1"/>
  <c r="BF22" i="6"/>
  <c r="BE22" i="6" s="1"/>
  <c r="BJ29" i="6"/>
  <c r="BI29" i="6" s="1"/>
  <c r="BN31" i="6"/>
  <c r="BM31" i="6" s="1"/>
  <c r="BB17" i="6"/>
  <c r="BA17" i="6" s="1"/>
  <c r="BJ31" i="6"/>
  <c r="BI31" i="6" s="1"/>
  <c r="BB28" i="6"/>
  <c r="BA28" i="6" s="1"/>
  <c r="BF12" i="6"/>
  <c r="BE12" i="6" s="1"/>
  <c r="BN30" i="6"/>
  <c r="BM30" i="6" s="1"/>
  <c r="BB23" i="6"/>
  <c r="BA23" i="6" s="1"/>
  <c r="BJ17" i="6"/>
  <c r="BI17" i="6" s="1"/>
  <c r="BJ12" i="6"/>
  <c r="BI12" i="6" s="1"/>
  <c r="BN17" i="6"/>
  <c r="BM17" i="6" s="1"/>
  <c r="BF27" i="6"/>
  <c r="BE27" i="6" s="1"/>
  <c r="BF31" i="6"/>
  <c r="BE31" i="6" s="1"/>
  <c r="BF21" i="6"/>
  <c r="BE21" i="6" s="1"/>
</calcChain>
</file>

<file path=xl/sharedStrings.xml><?xml version="1.0" encoding="utf-8"?>
<sst xmlns="http://schemas.openxmlformats.org/spreadsheetml/2006/main" count="223" uniqueCount="88">
  <si>
    <t>Class</t>
  </si>
  <si>
    <t>No</t>
  </si>
  <si>
    <t>Route</t>
  </si>
  <si>
    <t>Tot</t>
  </si>
  <si>
    <t>MANSFIELD  MAUN  MOTORCYCLE  CLUB</t>
  </si>
  <si>
    <t>DONCASTER CUP</t>
  </si>
  <si>
    <t>TOT</t>
  </si>
  <si>
    <t>Grand</t>
  </si>
  <si>
    <t>R/B</t>
  </si>
  <si>
    <t>50/50</t>
  </si>
  <si>
    <t>www.mansfieldmauntrials.co.uk</t>
  </si>
  <si>
    <t>TP</t>
  </si>
  <si>
    <t>SIDECARS</t>
  </si>
  <si>
    <t>Points</t>
  </si>
  <si>
    <t>Cleans</t>
  </si>
  <si>
    <t>1's</t>
  </si>
  <si>
    <t>2's</t>
  </si>
  <si>
    <t>3's</t>
  </si>
  <si>
    <t xml:space="preserve">          promoted by</t>
  </si>
  <si>
    <t>0/40</t>
  </si>
  <si>
    <t>Most O's</t>
  </si>
  <si>
    <t xml:space="preserve">Most 1's </t>
  </si>
  <si>
    <t>CLUB</t>
  </si>
  <si>
    <t>INT</t>
  </si>
  <si>
    <t>NC</t>
  </si>
  <si>
    <t>YELL</t>
  </si>
  <si>
    <t>NOV</t>
  </si>
  <si>
    <t>Hope you have enjoyed the day and if anyone has any disputes, please ensure these are raised within the 'TSR' rules. Thank you Tatty</t>
  </si>
  <si>
    <t>Hope you have enjoyed the day and if anyone has any disputes, please ensure these are raised within the 'TSR' rules. Thanks Tatty</t>
  </si>
  <si>
    <t>and also them in the pub doing the results etc as without you we could not hold a successful trial.</t>
  </si>
  <si>
    <t>A big 'thank you' to all the Observers and the Section Setters - Andrew Land, Thomas McDowell , Terry Crabtree, Mark, Joel , Karen</t>
  </si>
  <si>
    <t>23rd October 2016</t>
  </si>
  <si>
    <t>2016 ACU WESSEX PLANT HIRE (BRISTOL) BRITISH SIDECAR TRIALS CHAMPIONSHIP</t>
  </si>
  <si>
    <t>PERMIT NO. 47063</t>
  </si>
  <si>
    <t>Rupert &amp; Chris Kimber</t>
  </si>
  <si>
    <t>Exp</t>
  </si>
  <si>
    <t>Daryl Dale &amp; Hannah Etherington</t>
  </si>
  <si>
    <t>Nigel Crellin &amp; Chris Molyneux</t>
  </si>
  <si>
    <t>Peter Dale &amp; Harriet Shore</t>
  </si>
  <si>
    <t>Josh &amp; Luke Golding</t>
  </si>
  <si>
    <t>Jon Tuck &amp; Matt Sparkes</t>
  </si>
  <si>
    <t>Chris &amp; Rob Pickard</t>
  </si>
  <si>
    <t>Graham &amp; Hazel Thomas</t>
  </si>
  <si>
    <t>Karl Jarvis &amp; Bob Chapman</t>
  </si>
  <si>
    <t>Chris Dellow &amp; Karen Crabtree</t>
  </si>
  <si>
    <t>Mick Treagus &amp; Aaron Jacobs</t>
  </si>
  <si>
    <t>Gary &amp; Jake Flowers</t>
  </si>
  <si>
    <t>David Tuck &amp; Joe Newman</t>
  </si>
  <si>
    <t>Phil Sparkes &amp; Steve Chandler</t>
  </si>
  <si>
    <t>Simon Evans &amp; Nick Harding</t>
  </si>
  <si>
    <t>William Caine &amp; Beth Thomas</t>
  </si>
  <si>
    <t>Paul Fishlock &amp; Debbie Merrell</t>
  </si>
  <si>
    <t>Tony Jones &amp; Jamie Howe</t>
  </si>
  <si>
    <t>Peter Pesterfield &amp; Jana</t>
  </si>
  <si>
    <t>Jack Corlett &amp; Sophie-May Hardie</t>
  </si>
  <si>
    <t>John Corlett &amp; Ben Crookall</t>
  </si>
  <si>
    <t>SOLO</t>
  </si>
  <si>
    <t>Zack Johnson</t>
  </si>
  <si>
    <t>Results Published:</t>
  </si>
  <si>
    <t>2016 ACU WESSEX PLANT HIRE (BRISTOL)  BRITISH SIDECAR TRAILS CHAMPIONSHIP</t>
  </si>
  <si>
    <t>Andy Johnson</t>
  </si>
  <si>
    <t>Paul Elliott</t>
  </si>
  <si>
    <t>Dean Coxhead</t>
  </si>
  <si>
    <t>Kevin Stannard</t>
  </si>
  <si>
    <t>Steve Hitchcock</t>
  </si>
  <si>
    <t>Steve Kenny</t>
  </si>
  <si>
    <t>Frank Proud</t>
  </si>
  <si>
    <t>Ian Margettes</t>
  </si>
  <si>
    <t>Colin Bowers</t>
  </si>
  <si>
    <t>Greg Moor</t>
  </si>
  <si>
    <t>Rob Bunting</t>
  </si>
  <si>
    <t>Sam Rhodes</t>
  </si>
  <si>
    <t>Mark Shaw</t>
  </si>
  <si>
    <t>Int</t>
  </si>
  <si>
    <t>Leigh Elliott</t>
  </si>
  <si>
    <t>Mark Timperley</t>
  </si>
  <si>
    <t>Mick Dubik</t>
  </si>
  <si>
    <t>CL</t>
  </si>
  <si>
    <t>Rob Martlew</t>
  </si>
  <si>
    <t>Josh Atkinson</t>
  </si>
  <si>
    <t>Dale Harvey</t>
  </si>
  <si>
    <t>Andrew Broook</t>
  </si>
  <si>
    <t>r</t>
  </si>
  <si>
    <t>R</t>
  </si>
  <si>
    <t>37CL</t>
  </si>
  <si>
    <t>36CL</t>
  </si>
  <si>
    <t xml:space="preserve">A big 'thank you' to all the Observers and the Section Setters - Terry, Joel, Tatty </t>
  </si>
  <si>
    <t>and also all in the pub Judy and Lisa for doing the results etc as without you we could not hold a successful 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</si>
</sst>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u/>
      <sz val="10"/>
      <name val="Arial"/>
      <family val="2"/>
    </font>
    <font>
      <b/>
      <sz val="7"/>
      <name val="Arial"/>
      <family val="2"/>
    </font>
    <font>
      <u/>
      <sz val="10"/>
      <color indexed="12"/>
      <name val="Arial"/>
    </font>
    <font>
      <sz val="11"/>
      <name val="Arial"/>
      <family val="2"/>
    </font>
    <font>
      <sz val="10"/>
      <color indexed="10"/>
      <name val="Arial"/>
    </font>
    <font>
      <b/>
      <sz val="12"/>
      <color indexed="10"/>
      <name val="Arial"/>
      <family val="2"/>
    </font>
    <font>
      <u/>
      <sz val="10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</cellStyleXfs>
  <cellXfs count="27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5" fillId="0" borderId="0" xfId="0" applyFont="1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8" fillId="2" borderId="0" xfId="0" applyFont="1" applyFill="1" applyBorder="1" applyProtection="1"/>
    <xf numFmtId="0" fontId="9" fillId="0" borderId="0" xfId="1" applyFont="1" applyAlignment="1" applyProtection="1">
      <alignment horizontal="center"/>
    </xf>
    <xf numFmtId="0" fontId="1" fillId="0" borderId="0" xfId="0" applyFont="1" applyProtection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0" fillId="2" borderId="0" xfId="0" applyFont="1" applyFill="1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1" fillId="2" borderId="0" xfId="0" applyFont="1" applyFill="1" applyProtection="1"/>
    <xf numFmtId="0" fontId="3" fillId="0" borderId="0" xfId="1" applyAlignment="1" applyProtection="1">
      <alignment horizontal="center"/>
    </xf>
    <xf numFmtId="0" fontId="0" fillId="2" borderId="0" xfId="0" applyFill="1" applyBorder="1" applyAlignment="1">
      <alignment horizontal="center" vertical="center" textRotation="90"/>
    </xf>
    <xf numFmtId="0" fontId="0" fillId="2" borderId="0" xfId="0" applyFill="1" applyBorder="1" applyAlignment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/>
    <xf numFmtId="0" fontId="10" fillId="2" borderId="0" xfId="0" applyFont="1" applyFill="1" applyBorder="1"/>
    <xf numFmtId="0" fontId="1" fillId="2" borderId="0" xfId="0" applyFont="1" applyFill="1" applyBorder="1" applyProtection="1"/>
    <xf numFmtId="0" fontId="12" fillId="2" borderId="0" xfId="0" applyFont="1" applyFill="1" applyBorder="1"/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2" fillId="5" borderId="13" xfId="0" applyFont="1" applyFill="1" applyBorder="1" applyAlignment="1" applyProtection="1">
      <alignment horizontal="center" vertical="center"/>
      <protection locked="0"/>
    </xf>
    <xf numFmtId="0" fontId="2" fillId="5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 vertical="center" textRotation="90" wrapText="1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2" fillId="5" borderId="18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/>
    <xf numFmtId="0" fontId="2" fillId="5" borderId="2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/>
    <xf numFmtId="0" fontId="4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6" borderId="28" xfId="0" applyFont="1" applyFill="1" applyBorder="1" applyAlignment="1" applyProtection="1">
      <alignment horizontal="center" vertical="center"/>
      <protection locked="0"/>
    </xf>
    <xf numFmtId="0" fontId="4" fillId="6" borderId="27" xfId="0" applyFont="1" applyFill="1" applyBorder="1" applyAlignment="1" applyProtection="1">
      <alignment horizontal="center" vertical="center"/>
      <protection locked="0"/>
    </xf>
    <xf numFmtId="0" fontId="4" fillId="6" borderId="29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center" vertical="center"/>
      <protection locked="0"/>
    </xf>
    <xf numFmtId="0" fontId="4" fillId="6" borderId="30" xfId="0" applyFont="1" applyFill="1" applyBorder="1" applyAlignment="1" applyProtection="1">
      <alignment horizontal="center" vertical="center"/>
      <protection locked="0"/>
    </xf>
    <xf numFmtId="0" fontId="4" fillId="6" borderId="31" xfId="0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left" vertical="center"/>
      <protection locked="0"/>
    </xf>
    <xf numFmtId="0" fontId="4" fillId="6" borderId="32" xfId="0" applyFont="1" applyFill="1" applyBorder="1" applyAlignment="1" applyProtection="1">
      <alignment horizontal="center" vertical="center"/>
      <protection locked="0"/>
    </xf>
    <xf numFmtId="0" fontId="4" fillId="6" borderId="33" xfId="0" applyFont="1" applyFill="1" applyBorder="1" applyAlignment="1" applyProtection="1">
      <alignment horizontal="center" vertical="center"/>
      <protection locked="0"/>
    </xf>
    <xf numFmtId="0" fontId="4" fillId="6" borderId="34" xfId="0" applyFont="1" applyFill="1" applyBorder="1" applyAlignment="1" applyProtection="1">
      <alignment horizontal="center" vertical="center"/>
      <protection locked="0"/>
    </xf>
    <xf numFmtId="0" fontId="4" fillId="6" borderId="35" xfId="0" applyFont="1" applyFill="1" applyBorder="1" applyAlignment="1" applyProtection="1">
      <alignment horizontal="center" vertical="center"/>
      <protection locked="0"/>
    </xf>
    <xf numFmtId="0" fontId="4" fillId="6" borderId="45" xfId="0" applyFont="1" applyFill="1" applyBorder="1" applyAlignment="1" applyProtection="1">
      <alignment horizontal="center" vertical="center"/>
      <protection locked="0"/>
    </xf>
    <xf numFmtId="0" fontId="4" fillId="6" borderId="46" xfId="0" applyFont="1" applyFill="1" applyBorder="1" applyAlignment="1" applyProtection="1">
      <alignment horizontal="left" vertical="center"/>
      <protection locked="0"/>
    </xf>
    <xf numFmtId="0" fontId="4" fillId="6" borderId="46" xfId="0" applyFont="1" applyFill="1" applyBorder="1" applyAlignment="1" applyProtection="1">
      <alignment horizontal="center" vertical="center"/>
      <protection locked="0"/>
    </xf>
    <xf numFmtId="0" fontId="4" fillId="6" borderId="47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 applyProtection="1">
      <alignment horizontal="left" vertical="center"/>
      <protection locked="0"/>
    </xf>
    <xf numFmtId="0" fontId="4" fillId="2" borderId="46" xfId="0" applyFont="1" applyFill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/>
    <xf numFmtId="0" fontId="18" fillId="0" borderId="0" xfId="1" applyFont="1" applyAlignment="1" applyProtection="1">
      <alignment horizontal="center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4" fillId="6" borderId="50" xfId="0" applyFont="1" applyFill="1" applyBorder="1" applyAlignment="1" applyProtection="1">
      <alignment horizontal="center" vertical="center"/>
    </xf>
    <xf numFmtId="0" fontId="4" fillId="2" borderId="50" xfId="0" applyFont="1" applyFill="1" applyBorder="1" applyAlignment="1" applyProtection="1">
      <alignment horizontal="center" vertical="center"/>
    </xf>
    <xf numFmtId="0" fontId="4" fillId="7" borderId="5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 applyProtection="1">
      <alignment horizontal="left" vertical="center"/>
      <protection locked="0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4" fillId="7" borderId="10" xfId="0" applyFont="1" applyFill="1" applyBorder="1" applyAlignment="1" applyProtection="1">
      <alignment horizontal="center" vertical="center"/>
      <protection locked="0"/>
    </xf>
    <xf numFmtId="0" fontId="4" fillId="8" borderId="5" xfId="0" applyFont="1" applyFill="1" applyBorder="1" applyAlignment="1" applyProtection="1">
      <alignment horizontal="center" vertical="center"/>
      <protection locked="0"/>
    </xf>
    <xf numFmtId="0" fontId="4" fillId="8" borderId="1" xfId="0" applyFont="1" applyFill="1" applyBorder="1" applyAlignment="1" applyProtection="1">
      <alignment horizontal="left" vertical="center"/>
      <protection locked="0"/>
    </xf>
    <xf numFmtId="0" fontId="4" fillId="8" borderId="1" xfId="0" applyFont="1" applyFill="1" applyBorder="1" applyAlignment="1" applyProtection="1">
      <alignment horizontal="center" vertical="center"/>
      <protection locked="0"/>
    </xf>
    <xf numFmtId="0" fontId="4" fillId="8" borderId="10" xfId="0" applyFont="1" applyFill="1" applyBorder="1" applyAlignment="1" applyProtection="1">
      <alignment horizontal="center" vertical="center"/>
      <protection locked="0"/>
    </xf>
    <xf numFmtId="0" fontId="4" fillId="8" borderId="32" xfId="0" applyFont="1" applyFill="1" applyBorder="1" applyAlignment="1" applyProtection="1">
      <alignment horizontal="center" vertical="center"/>
      <protection locked="0"/>
    </xf>
    <xf numFmtId="0" fontId="4" fillId="8" borderId="50" xfId="0" applyFont="1" applyFill="1" applyBorder="1" applyAlignment="1" applyProtection="1">
      <alignment horizontal="center" vertical="center"/>
    </xf>
    <xf numFmtId="0" fontId="4" fillId="8" borderId="33" xfId="0" applyFont="1" applyFill="1" applyBorder="1" applyAlignment="1" applyProtection="1">
      <alignment horizontal="center" vertical="center"/>
      <protection locked="0"/>
    </xf>
    <xf numFmtId="0" fontId="4" fillId="8" borderId="34" xfId="0" applyFont="1" applyFill="1" applyBorder="1" applyAlignment="1" applyProtection="1">
      <alignment horizontal="center" vertical="center"/>
      <protection locked="0"/>
    </xf>
    <xf numFmtId="0" fontId="4" fillId="8" borderId="35" xfId="0" applyFont="1" applyFill="1" applyBorder="1" applyAlignment="1" applyProtection="1">
      <alignment horizontal="center" vertical="center"/>
      <protection locked="0"/>
    </xf>
    <xf numFmtId="0" fontId="4" fillId="7" borderId="32" xfId="0" applyFont="1" applyFill="1" applyBorder="1" applyAlignment="1" applyProtection="1">
      <alignment horizontal="center" vertical="center"/>
      <protection locked="0"/>
    </xf>
    <xf numFmtId="0" fontId="4" fillId="7" borderId="50" xfId="0" applyFont="1" applyFill="1" applyBorder="1" applyAlignment="1" applyProtection="1">
      <alignment horizontal="center" vertical="center"/>
    </xf>
    <xf numFmtId="0" fontId="4" fillId="7" borderId="33" xfId="0" applyFont="1" applyFill="1" applyBorder="1" applyAlignment="1" applyProtection="1">
      <alignment horizontal="center" vertical="center"/>
      <protection locked="0"/>
    </xf>
    <xf numFmtId="0" fontId="4" fillId="7" borderId="34" xfId="0" applyFont="1" applyFill="1" applyBorder="1" applyAlignment="1" applyProtection="1">
      <alignment horizontal="center" vertical="center"/>
      <protection locked="0"/>
    </xf>
    <xf numFmtId="0" fontId="4" fillId="8" borderId="26" xfId="0" applyFont="1" applyFill="1" applyBorder="1" applyAlignment="1" applyProtection="1">
      <alignment horizontal="center" vertical="center"/>
      <protection locked="0"/>
    </xf>
    <xf numFmtId="0" fontId="4" fillId="8" borderId="27" xfId="0" applyFont="1" applyFill="1" applyBorder="1" applyAlignment="1" applyProtection="1">
      <alignment horizontal="left" vertical="center"/>
      <protection locked="0"/>
    </xf>
    <xf numFmtId="0" fontId="4" fillId="8" borderId="27" xfId="0" applyFont="1" applyFill="1" applyBorder="1" applyAlignment="1" applyProtection="1">
      <alignment horizontal="center" vertical="center"/>
      <protection locked="0"/>
    </xf>
    <xf numFmtId="0" fontId="4" fillId="8" borderId="44" xfId="0" applyFont="1" applyFill="1" applyBorder="1" applyAlignment="1" applyProtection="1">
      <alignment horizontal="center" vertical="center"/>
      <protection locked="0"/>
    </xf>
    <xf numFmtId="0" fontId="4" fillId="8" borderId="28" xfId="0" applyFont="1" applyFill="1" applyBorder="1" applyAlignment="1" applyProtection="1">
      <alignment horizontal="center" vertical="center"/>
      <protection locked="0"/>
    </xf>
    <xf numFmtId="0" fontId="4" fillId="8" borderId="0" xfId="0" applyFont="1" applyFill="1" applyBorder="1" applyAlignment="1" applyProtection="1">
      <alignment horizontal="center" vertical="center"/>
    </xf>
    <xf numFmtId="0" fontId="4" fillId="8" borderId="29" xfId="0" applyFont="1" applyFill="1" applyBorder="1" applyAlignment="1" applyProtection="1">
      <alignment horizontal="center" vertical="center"/>
      <protection locked="0"/>
    </xf>
    <xf numFmtId="0" fontId="4" fillId="8" borderId="30" xfId="0" applyFont="1" applyFill="1" applyBorder="1" applyAlignment="1" applyProtection="1">
      <alignment horizontal="center" vertical="center"/>
      <protection locked="0"/>
    </xf>
    <xf numFmtId="0" fontId="4" fillId="8" borderId="3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vertical="center"/>
    </xf>
    <xf numFmtId="0" fontId="2" fillId="8" borderId="29" xfId="0" applyFont="1" applyFill="1" applyBorder="1" applyAlignment="1" applyProtection="1">
      <alignment horizontal="center" vertical="center"/>
      <protection locked="0"/>
    </xf>
    <xf numFmtId="0" fontId="4" fillId="8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8" borderId="20" xfId="0" applyFont="1" applyFill="1" applyBorder="1" applyAlignment="1" applyProtection="1">
      <alignment horizontal="center" vertical="center"/>
      <protection locked="0"/>
    </xf>
    <xf numFmtId="0" fontId="4" fillId="6" borderId="58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6" borderId="20" xfId="0" applyFont="1" applyFill="1" applyBorder="1" applyAlignment="1" applyProtection="1">
      <alignment horizontal="center" vertical="center"/>
      <protection locked="0"/>
    </xf>
    <xf numFmtId="0" fontId="2" fillId="0" borderId="53" xfId="0" applyFont="1" applyFill="1" applyBorder="1" applyAlignment="1" applyProtection="1">
      <alignment horizontal="center" vertical="center"/>
      <protection locked="0"/>
    </xf>
    <xf numFmtId="0" fontId="4" fillId="6" borderId="60" xfId="0" applyFont="1" applyFill="1" applyBorder="1" applyAlignment="1" applyProtection="1">
      <alignment horizontal="center" vertical="center"/>
    </xf>
    <xf numFmtId="0" fontId="2" fillId="8" borderId="20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7" borderId="20" xfId="0" applyFont="1" applyFill="1" applyBorder="1" applyAlignment="1" applyProtection="1">
      <alignment horizontal="center" vertical="center"/>
    </xf>
    <xf numFmtId="0" fontId="2" fillId="2" borderId="53" xfId="0" applyFont="1" applyFill="1" applyBorder="1" applyAlignment="1" applyProtection="1">
      <alignment horizontal="center" vertical="center"/>
    </xf>
    <xf numFmtId="0" fontId="2" fillId="8" borderId="53" xfId="0" applyFont="1" applyFill="1" applyBorder="1" applyAlignment="1" applyProtection="1">
      <alignment horizontal="center" vertical="center"/>
    </xf>
    <xf numFmtId="0" fontId="2" fillId="8" borderId="53" xfId="0" applyFont="1" applyFill="1" applyBorder="1" applyAlignment="1" applyProtection="1">
      <alignment horizontal="center" vertical="center"/>
      <protection locked="0"/>
    </xf>
    <xf numFmtId="0" fontId="2" fillId="5" borderId="49" xfId="0" applyFont="1" applyFill="1" applyBorder="1" applyAlignment="1" applyProtection="1">
      <alignment horizontal="center" vertical="center"/>
      <protection locked="0"/>
    </xf>
    <xf numFmtId="0" fontId="4" fillId="6" borderId="20" xfId="0" applyFont="1" applyFill="1" applyBorder="1" applyAlignment="1" applyProtection="1">
      <alignment horizontal="center" vertical="center"/>
      <protection locked="0"/>
    </xf>
    <xf numFmtId="0" fontId="4" fillId="8" borderId="20" xfId="0" applyFont="1" applyFill="1" applyBorder="1" applyAlignment="1" applyProtection="1">
      <alignment horizontal="center" vertical="center"/>
      <protection locked="0"/>
    </xf>
    <xf numFmtId="0" fontId="4" fillId="2" borderId="58" xfId="0" applyFont="1" applyFill="1" applyBorder="1" applyAlignment="1" applyProtection="1">
      <alignment horizontal="center" vertical="center"/>
      <protection locked="0"/>
    </xf>
    <xf numFmtId="0" fontId="4" fillId="8" borderId="58" xfId="0" applyFont="1" applyFill="1" applyBorder="1" applyAlignment="1" applyProtection="1">
      <alignment horizontal="center" vertical="center"/>
      <protection locked="0"/>
    </xf>
    <xf numFmtId="0" fontId="4" fillId="7" borderId="58" xfId="0" applyFont="1" applyFill="1" applyBorder="1" applyAlignment="1" applyProtection="1">
      <alignment horizontal="center" vertical="center"/>
      <protection locked="0"/>
    </xf>
    <xf numFmtId="0" fontId="4" fillId="8" borderId="67" xfId="0" applyFont="1" applyFill="1" applyBorder="1" applyAlignment="1" applyProtection="1">
      <alignment horizontal="center" vertical="center"/>
      <protection locked="0"/>
    </xf>
    <xf numFmtId="0" fontId="2" fillId="0" borderId="43" xfId="0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53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8" borderId="45" xfId="0" applyFont="1" applyFill="1" applyBorder="1" applyAlignment="1" applyProtection="1">
      <alignment horizontal="center" vertical="center"/>
      <protection locked="0"/>
    </xf>
    <xf numFmtId="0" fontId="4" fillId="2" borderId="62" xfId="0" applyFont="1" applyFill="1" applyBorder="1" applyAlignment="1" applyProtection="1">
      <alignment horizontal="center" vertical="center"/>
      <protection locked="0"/>
    </xf>
    <xf numFmtId="0" fontId="4" fillId="8" borderId="46" xfId="0" applyFont="1" applyFill="1" applyBorder="1" applyAlignment="1" applyProtection="1">
      <alignment horizontal="left" vertical="center"/>
      <protection locked="0"/>
    </xf>
    <xf numFmtId="0" fontId="4" fillId="2" borderId="63" xfId="0" applyFont="1" applyFill="1" applyBorder="1" applyAlignment="1" applyProtection="1">
      <alignment horizontal="left" vertical="center"/>
      <protection locked="0"/>
    </xf>
    <xf numFmtId="0" fontId="4" fillId="8" borderId="46" xfId="0" applyFont="1" applyFill="1" applyBorder="1" applyAlignment="1" applyProtection="1">
      <alignment horizontal="center" vertical="center"/>
      <protection locked="0"/>
    </xf>
    <xf numFmtId="0" fontId="4" fillId="2" borderId="63" xfId="0" applyFont="1" applyFill="1" applyBorder="1" applyAlignment="1" applyProtection="1">
      <alignment horizontal="center" vertical="center"/>
      <protection locked="0"/>
    </xf>
    <xf numFmtId="0" fontId="4" fillId="8" borderId="47" xfId="0" applyFont="1" applyFill="1" applyBorder="1" applyAlignment="1" applyProtection="1">
      <alignment horizontal="center" vertical="center"/>
      <protection locked="0"/>
    </xf>
    <xf numFmtId="0" fontId="4" fillId="2" borderId="64" xfId="0" applyFont="1" applyFill="1" applyBorder="1" applyAlignment="1" applyProtection="1">
      <alignment horizontal="center" vertical="center"/>
      <protection locked="0"/>
    </xf>
    <xf numFmtId="0" fontId="4" fillId="2" borderId="65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66" xfId="0" applyFont="1" applyFill="1" applyBorder="1" applyAlignment="1" applyProtection="1">
      <alignment horizontal="center" vertical="center"/>
      <protection locked="0"/>
    </xf>
    <xf numFmtId="0" fontId="4" fillId="2" borderId="67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58" xfId="0" applyFont="1" applyFill="1" applyBorder="1" applyAlignment="1" applyProtection="1">
      <alignment horizontal="center" vertical="center"/>
      <protection locked="0"/>
    </xf>
    <xf numFmtId="0" fontId="4" fillId="2" borderId="56" xfId="0" applyFont="1" applyFill="1" applyBorder="1" applyAlignment="1" applyProtection="1">
      <alignment horizontal="center" vertical="center"/>
      <protection locked="0"/>
    </xf>
    <xf numFmtId="0" fontId="4" fillId="2" borderId="57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4" fillId="0" borderId="45" xfId="0" applyFont="1" applyFill="1" applyBorder="1" applyAlignment="1" applyProtection="1">
      <alignment horizontal="center" vertical="center"/>
      <protection locked="0"/>
    </xf>
    <xf numFmtId="0" fontId="4" fillId="0" borderId="46" xfId="0" applyFont="1" applyFill="1" applyBorder="1" applyAlignment="1" applyProtection="1">
      <alignment horizontal="left" vertical="center"/>
      <protection locked="0"/>
    </xf>
    <xf numFmtId="0" fontId="4" fillId="0" borderId="46" xfId="0" applyFont="1" applyFill="1" applyBorder="1" applyAlignment="1" applyProtection="1">
      <alignment horizontal="center" vertical="center"/>
      <protection locked="0"/>
    </xf>
    <xf numFmtId="0" fontId="4" fillId="0" borderId="47" xfId="0" applyFont="1" applyFill="1" applyBorder="1" applyAlignment="1" applyProtection="1">
      <alignment horizontal="center" vertical="center"/>
      <protection locked="0"/>
    </xf>
    <xf numFmtId="0" fontId="4" fillId="0" borderId="60" xfId="0" applyFont="1" applyFill="1" applyBorder="1" applyAlignment="1" applyProtection="1">
      <alignment horizontal="center" vertical="center"/>
      <protection locked="0"/>
    </xf>
    <xf numFmtId="0" fontId="4" fillId="0" borderId="50" xfId="0" applyFont="1" applyFill="1" applyBorder="1" applyAlignment="1" applyProtection="1">
      <alignment horizontal="center" vertical="center"/>
      <protection locked="0"/>
    </xf>
    <xf numFmtId="0" fontId="4" fillId="0" borderId="61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left" vertical="center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44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2" fillId="0" borderId="43" xfId="0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4" fillId="0" borderId="49" xfId="0" applyFont="1" applyFill="1" applyBorder="1" applyAlignment="1" applyProtection="1">
      <alignment horizontal="center" vertical="center"/>
      <protection locked="0"/>
    </xf>
    <xf numFmtId="0" fontId="4" fillId="8" borderId="5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0" fontId="0" fillId="8" borderId="58" xfId="0" applyFill="1" applyBorder="1" applyAlignment="1">
      <alignment horizontal="center" vertical="center"/>
    </xf>
    <xf numFmtId="0" fontId="4" fillId="8" borderId="27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2" fillId="0" borderId="40" xfId="0" applyFont="1" applyFill="1" applyBorder="1" applyAlignment="1" applyProtection="1">
      <alignment horizontal="center" vertical="center"/>
      <protection locked="0"/>
    </xf>
    <xf numFmtId="0" fontId="4" fillId="0" borderId="40" xfId="0" applyFont="1" applyFill="1" applyBorder="1" applyAlignment="1" applyProtection="1">
      <alignment horizontal="center" vertical="center"/>
      <protection locked="0"/>
    </xf>
    <xf numFmtId="0" fontId="4" fillId="0" borderId="42" xfId="0" applyFont="1" applyFill="1" applyBorder="1" applyAlignment="1" applyProtection="1">
      <alignment horizontal="center" vertical="center"/>
      <protection locked="0"/>
    </xf>
    <xf numFmtId="0" fontId="4" fillId="0" borderId="56" xfId="0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0" fontId="4" fillId="0" borderId="57" xfId="0" applyFont="1" applyFill="1" applyBorder="1" applyAlignment="1" applyProtection="1">
      <alignment horizontal="center" vertical="center"/>
      <protection locked="0"/>
    </xf>
    <xf numFmtId="0" fontId="4" fillId="8" borderId="59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59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4" fillId="8" borderId="55" xfId="0" applyFont="1" applyFill="1" applyBorder="1" applyAlignment="1" applyProtection="1">
      <alignment horizontal="center" vertical="center"/>
      <protection locked="0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 applyProtection="1">
      <alignment horizontal="left" vertical="center"/>
      <protection locked="0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0" fontId="4" fillId="8" borderId="36" xfId="0" applyFont="1" applyFill="1" applyBorder="1" applyAlignment="1" applyProtection="1">
      <alignment horizontal="center" vertical="center"/>
      <protection locked="0"/>
    </xf>
    <xf numFmtId="0" fontId="4" fillId="8" borderId="37" xfId="0" applyFont="1" applyFill="1" applyBorder="1" applyAlignment="1" applyProtection="1">
      <alignment horizontal="left" vertical="center"/>
      <protection locked="0"/>
    </xf>
    <xf numFmtId="0" fontId="4" fillId="8" borderId="37" xfId="0" applyFont="1" applyFill="1" applyBorder="1" applyAlignment="1" applyProtection="1">
      <alignment horizontal="center" vertical="center"/>
      <protection locked="0"/>
    </xf>
    <xf numFmtId="0" fontId="4" fillId="8" borderId="38" xfId="0" applyFont="1" applyFill="1" applyBorder="1" applyAlignment="1" applyProtection="1">
      <alignment horizontal="center" vertical="center"/>
      <protection locked="0"/>
    </xf>
    <xf numFmtId="0" fontId="4" fillId="8" borderId="56" xfId="0" applyFont="1" applyFill="1" applyBorder="1" applyAlignment="1" applyProtection="1">
      <alignment horizontal="center" vertical="center"/>
      <protection locked="0"/>
    </xf>
    <xf numFmtId="0" fontId="4" fillId="8" borderId="37" xfId="0" applyFont="1" applyFill="1" applyBorder="1" applyAlignment="1" applyProtection="1">
      <alignment horizontal="center" vertical="center"/>
    </xf>
    <xf numFmtId="0" fontId="4" fillId="8" borderId="57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4" fillId="7" borderId="36" xfId="0" applyFont="1" applyFill="1" applyBorder="1" applyAlignment="1" applyProtection="1">
      <alignment horizontal="center" vertical="center"/>
      <protection locked="0"/>
    </xf>
    <xf numFmtId="0" fontId="4" fillId="7" borderId="37" xfId="0" applyFont="1" applyFill="1" applyBorder="1" applyAlignment="1" applyProtection="1">
      <alignment horizontal="left" vertical="center"/>
      <protection locked="0"/>
    </xf>
    <xf numFmtId="0" fontId="4" fillId="7" borderId="37" xfId="0" applyFont="1" applyFill="1" applyBorder="1" applyAlignment="1" applyProtection="1">
      <alignment horizontal="center" vertical="center"/>
      <protection locked="0"/>
    </xf>
    <xf numFmtId="0" fontId="4" fillId="7" borderId="38" xfId="0" applyFont="1" applyFill="1" applyBorder="1" applyAlignment="1" applyProtection="1">
      <alignment horizontal="center" vertical="center"/>
      <protection locked="0"/>
    </xf>
    <xf numFmtId="0" fontId="4" fillId="7" borderId="56" xfId="0" applyFont="1" applyFill="1" applyBorder="1" applyAlignment="1" applyProtection="1">
      <alignment horizontal="center" vertical="center"/>
      <protection locked="0"/>
    </xf>
    <xf numFmtId="0" fontId="2" fillId="7" borderId="53" xfId="0" applyFont="1" applyFill="1" applyBorder="1" applyAlignment="1" applyProtection="1">
      <alignment horizontal="center" vertical="center"/>
    </xf>
    <xf numFmtId="0" fontId="4" fillId="7" borderId="37" xfId="0" applyFont="1" applyFill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horizontal="center" vertical="center"/>
      <protection locked="0"/>
    </xf>
    <xf numFmtId="0" fontId="4" fillId="7" borderId="57" xfId="0" applyFont="1" applyFill="1" applyBorder="1" applyAlignment="1" applyProtection="1">
      <alignment horizontal="center" vertical="center"/>
      <protection locked="0"/>
    </xf>
    <xf numFmtId="0" fontId="2" fillId="7" borderId="53" xfId="0" applyFont="1" applyFill="1" applyBorder="1" applyAlignment="1" applyProtection="1">
      <alignment horizontal="center" vertical="center"/>
      <protection locked="0"/>
    </xf>
    <xf numFmtId="0" fontId="4" fillId="7" borderId="67" xfId="0" applyFont="1" applyFill="1" applyBorder="1" applyAlignment="1" applyProtection="1">
      <alignment horizontal="center" vertical="center"/>
      <protection locked="0"/>
    </xf>
    <xf numFmtId="0" fontId="4" fillId="7" borderId="26" xfId="0" applyFont="1" applyFill="1" applyBorder="1" applyAlignment="1" applyProtection="1">
      <alignment horizontal="center" vertical="center"/>
      <protection locked="0"/>
    </xf>
    <xf numFmtId="0" fontId="4" fillId="7" borderId="27" xfId="0" applyFont="1" applyFill="1" applyBorder="1" applyAlignment="1" applyProtection="1">
      <alignment horizontal="left" vertical="center"/>
      <protection locked="0"/>
    </xf>
    <xf numFmtId="0" fontId="4" fillId="7" borderId="27" xfId="0" applyFont="1" applyFill="1" applyBorder="1" applyAlignment="1" applyProtection="1">
      <alignment horizontal="center" vertical="center"/>
      <protection locked="0"/>
    </xf>
    <xf numFmtId="0" fontId="4" fillId="7" borderId="44" xfId="0" applyFont="1" applyFill="1" applyBorder="1" applyAlignment="1" applyProtection="1">
      <alignment horizontal="center" vertical="center"/>
      <protection locked="0"/>
    </xf>
    <xf numFmtId="0" fontId="4" fillId="7" borderId="28" xfId="0" applyFont="1" applyFill="1" applyBorder="1" applyAlignment="1" applyProtection="1">
      <alignment horizontal="center" vertical="center"/>
      <protection locked="0"/>
    </xf>
    <xf numFmtId="0" fontId="4" fillId="7" borderId="30" xfId="0" applyFont="1" applyFill="1" applyBorder="1" applyAlignment="1" applyProtection="1">
      <alignment horizontal="center" vertical="center"/>
      <protection locked="0"/>
    </xf>
    <xf numFmtId="0" fontId="4" fillId="7" borderId="20" xfId="0" applyFont="1" applyFill="1" applyBorder="1" applyAlignment="1" applyProtection="1">
      <alignment horizontal="center" vertical="center"/>
      <protection locked="0"/>
    </xf>
    <xf numFmtId="0" fontId="2" fillId="7" borderId="29" xfId="0" applyFont="1" applyFill="1" applyBorder="1" applyAlignment="1" applyProtection="1">
      <alignment horizontal="center" vertical="center"/>
      <protection locked="0"/>
    </xf>
    <xf numFmtId="0" fontId="4" fillId="7" borderId="29" xfId="0" applyFont="1" applyFill="1" applyBorder="1" applyAlignment="1" applyProtection="1">
      <alignment horizontal="center" vertical="center"/>
      <protection locked="0"/>
    </xf>
    <xf numFmtId="0" fontId="2" fillId="7" borderId="20" xfId="0" applyFont="1" applyFill="1" applyBorder="1" applyAlignment="1" applyProtection="1">
      <alignment horizontal="center" vertical="center"/>
      <protection locked="0"/>
    </xf>
    <xf numFmtId="0" fontId="4" fillId="7" borderId="31" xfId="0" applyFont="1" applyFill="1" applyBorder="1" applyAlignment="1" applyProtection="1">
      <alignment horizontal="center" vertical="center"/>
      <protection locked="0"/>
    </xf>
    <xf numFmtId="0" fontId="2" fillId="7" borderId="22" xfId="0" applyFont="1" applyFill="1" applyBorder="1" applyAlignment="1" applyProtection="1">
      <alignment horizontal="center" vertical="center"/>
      <protection locked="0"/>
    </xf>
    <xf numFmtId="0" fontId="13" fillId="3" borderId="43" xfId="0" applyFont="1" applyFill="1" applyBorder="1" applyAlignment="1" applyProtection="1">
      <alignment horizontal="center" vertical="center" textRotation="90" wrapText="1"/>
    </xf>
    <xf numFmtId="0" fontId="13" fillId="3" borderId="53" xfId="0" applyFont="1" applyFill="1" applyBorder="1" applyAlignment="1" applyProtection="1">
      <alignment horizontal="center" vertical="center" textRotation="90" wrapText="1"/>
    </xf>
    <xf numFmtId="0" fontId="7" fillId="0" borderId="0" xfId="0" applyFont="1" applyBorder="1" applyAlignment="1">
      <alignment horizontal="center" vertical="center"/>
    </xf>
    <xf numFmtId="0" fontId="15" fillId="0" borderId="0" xfId="0" applyFont="1" applyBorder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3" fillId="3" borderId="51" xfId="0" applyFont="1" applyFill="1" applyBorder="1" applyAlignment="1" applyProtection="1">
      <alignment horizontal="center" vertical="center" textRotation="90" wrapText="1"/>
    </xf>
    <xf numFmtId="0" fontId="13" fillId="3" borderId="52" xfId="0" applyFont="1" applyFill="1" applyBorder="1" applyAlignment="1" applyProtection="1">
      <alignment horizontal="center" vertical="center" textRotation="90" wrapText="1"/>
    </xf>
    <xf numFmtId="0" fontId="14" fillId="0" borderId="0" xfId="2" applyAlignment="1" applyProtection="1">
      <alignment horizontal="center"/>
    </xf>
    <xf numFmtId="0" fontId="3" fillId="0" borderId="0" xfId="2" applyFont="1" applyAlignment="1" applyProtection="1">
      <alignment horizontal="center"/>
    </xf>
    <xf numFmtId="0" fontId="0" fillId="0" borderId="0" xfId="0" applyAlignment="1">
      <alignment horizontal="center"/>
    </xf>
    <xf numFmtId="0" fontId="13" fillId="3" borderId="54" xfId="0" applyFont="1" applyFill="1" applyBorder="1" applyAlignment="1" applyProtection="1">
      <alignment horizontal="center" vertical="center" textRotation="90" wrapText="1"/>
    </xf>
    <xf numFmtId="0" fontId="13" fillId="3" borderId="20" xfId="0" applyFont="1" applyFill="1" applyBorder="1" applyAlignment="1" applyProtection="1">
      <alignment horizontal="center" vertical="center" textRotation="90" wrapText="1"/>
    </xf>
  </cellXfs>
  <cellStyles count="3">
    <cellStyle name="Hyperlink" xfId="1" builtinId="8"/>
    <cellStyle name="Hyperlink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1</xdr:row>
      <xdr:rowOff>28575</xdr:rowOff>
    </xdr:from>
    <xdr:to>
      <xdr:col>1</xdr:col>
      <xdr:colOff>1019175</xdr:colOff>
      <xdr:row>4</xdr:row>
      <xdr:rowOff>38100</xdr:rowOff>
    </xdr:to>
    <xdr:pic>
      <xdr:nvPicPr>
        <xdr:cNvPr id="1025" name="Picture 1" descr="C:\My Documents\Mansfield Trial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90500"/>
          <a:ext cx="6572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57150</xdr:colOff>
      <xdr:row>1</xdr:row>
      <xdr:rowOff>95250</xdr:rowOff>
    </xdr:from>
    <xdr:to>
      <xdr:col>48</xdr:col>
      <xdr:colOff>133350</xdr:colOff>
      <xdr:row>4</xdr:row>
      <xdr:rowOff>95250</xdr:rowOff>
    </xdr:to>
    <xdr:pic>
      <xdr:nvPicPr>
        <xdr:cNvPr id="1026" name="Picture 2" descr="C:\My Documents\Mansfield Trials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20350" y="2571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1</xdr:row>
      <xdr:rowOff>28575</xdr:rowOff>
    </xdr:from>
    <xdr:to>
      <xdr:col>1</xdr:col>
      <xdr:colOff>1019175</xdr:colOff>
      <xdr:row>4</xdr:row>
      <xdr:rowOff>38100</xdr:rowOff>
    </xdr:to>
    <xdr:pic>
      <xdr:nvPicPr>
        <xdr:cNvPr id="2049" name="Picture 1" descr="C:\My Documents\Mansfield Trial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90500"/>
          <a:ext cx="6572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57150</xdr:colOff>
      <xdr:row>1</xdr:row>
      <xdr:rowOff>95250</xdr:rowOff>
    </xdr:from>
    <xdr:to>
      <xdr:col>48</xdr:col>
      <xdr:colOff>171450</xdr:colOff>
      <xdr:row>4</xdr:row>
      <xdr:rowOff>95250</xdr:rowOff>
    </xdr:to>
    <xdr:pic>
      <xdr:nvPicPr>
        <xdr:cNvPr id="2050" name="Picture 2" descr="C:\My Documents\Mansfield Trials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87000" y="2571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nsfieldmauntrials.co.uk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ansfieldmauntrials.co.uk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85"/>
  <sheetViews>
    <sheetView showGridLines="0" tabSelected="1" zoomScale="115" zoomScaleNormal="100" workbookViewId="0">
      <pane xSplit="4" ySplit="9" topLeftCell="I13" activePane="bottomRight" state="frozen"/>
      <selection pane="topRight" activeCell="E1" sqref="E1"/>
      <selection pane="bottomLeft" activeCell="A8" sqref="A8"/>
      <selection pane="bottomRight" activeCell="AW29" sqref="AW29"/>
    </sheetView>
  </sheetViews>
  <sheetFormatPr defaultRowHeight="12.75" x14ac:dyDescent="0.2"/>
  <cols>
    <col min="1" max="1" width="3.42578125" style="12" customWidth="1"/>
    <col min="2" max="2" width="24.7109375" style="12" customWidth="1"/>
    <col min="3" max="3" width="5.5703125" customWidth="1"/>
    <col min="4" max="4" width="5.7109375" customWidth="1"/>
    <col min="5" max="22" width="2.7109375" customWidth="1"/>
    <col min="23" max="23" width="4.28515625" customWidth="1"/>
    <col min="24" max="24" width="2.5703125" style="2" customWidth="1"/>
    <col min="25" max="25" width="2.7109375" customWidth="1"/>
    <col min="26" max="26" width="3.5703125" customWidth="1"/>
    <col min="27" max="27" width="3.28515625" style="2" customWidth="1"/>
    <col min="28" max="28" width="3" customWidth="1"/>
    <col min="29" max="45" width="2.7109375" customWidth="1"/>
    <col min="46" max="46" width="4.42578125" style="2" customWidth="1"/>
    <col min="47" max="47" width="3.42578125" customWidth="1"/>
    <col min="48" max="48" width="1" style="8" customWidth="1"/>
    <col min="49" max="49" width="5.28515625" style="11" customWidth="1"/>
    <col min="50" max="51" width="3.85546875" customWidth="1"/>
    <col min="52" max="52" width="4" customWidth="1"/>
    <col min="53" max="53" width="3.140625" customWidth="1"/>
    <col min="54" max="56" width="0" hidden="1" customWidth="1"/>
    <col min="57" max="57" width="1.85546875" hidden="1" customWidth="1"/>
    <col min="58" max="60" width="0" hidden="1" customWidth="1"/>
    <col min="61" max="61" width="1.5703125" hidden="1" customWidth="1"/>
    <col min="62" max="64" width="0" hidden="1" customWidth="1"/>
    <col min="65" max="65" width="2.28515625" hidden="1" customWidth="1"/>
    <col min="66" max="68" width="0" hidden="1" customWidth="1"/>
  </cols>
  <sheetData>
    <row r="2" spans="1:68" ht="20.25" x14ac:dyDescent="0.3">
      <c r="C2" s="267" t="s">
        <v>5</v>
      </c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</row>
    <row r="3" spans="1:68" ht="15.75" x14ac:dyDescent="0.25">
      <c r="C3" s="268" t="s">
        <v>59</v>
      </c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</row>
    <row r="4" spans="1:68" x14ac:dyDescent="0.2">
      <c r="C4" s="269" t="s">
        <v>18</v>
      </c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Y4" s="20"/>
    </row>
    <row r="5" spans="1:68" ht="15" x14ac:dyDescent="0.25">
      <c r="C5" s="270" t="s">
        <v>4</v>
      </c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70"/>
      <c r="AQ5" s="270"/>
      <c r="AR5" s="270"/>
      <c r="AS5" s="270"/>
      <c r="AY5" s="21"/>
    </row>
    <row r="6" spans="1:68" ht="15.75" customHeight="1" x14ac:dyDescent="0.25">
      <c r="B6" s="30" t="s">
        <v>31</v>
      </c>
      <c r="C6" s="10"/>
      <c r="D6" s="10"/>
      <c r="E6" s="10"/>
      <c r="F6" s="10"/>
      <c r="G6" s="10"/>
      <c r="H6" s="10"/>
      <c r="I6" s="10"/>
      <c r="J6" s="10"/>
      <c r="K6" s="10"/>
      <c r="L6" s="274" t="s">
        <v>10</v>
      </c>
      <c r="M6" s="275"/>
      <c r="N6" s="275"/>
      <c r="O6" s="275"/>
      <c r="P6" s="275"/>
      <c r="Q6" s="275"/>
      <c r="R6" s="276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5"/>
      <c r="AH6" s="275"/>
      <c r="AI6" s="10"/>
      <c r="AJ6" s="10"/>
      <c r="AK6" s="10"/>
      <c r="AL6" s="10"/>
      <c r="AM6" s="10"/>
      <c r="AN6" s="10"/>
      <c r="AO6" s="3" t="s">
        <v>33</v>
      </c>
      <c r="AP6" s="2"/>
      <c r="AQ6" s="2"/>
      <c r="AR6" s="10"/>
      <c r="AS6" s="10"/>
      <c r="AV6"/>
      <c r="AY6" s="21"/>
      <c r="BB6" s="2"/>
      <c r="BC6" s="2"/>
      <c r="BD6" s="2"/>
    </row>
    <row r="7" spans="1:68" ht="16.5" thickBot="1" x14ac:dyDescent="0.3">
      <c r="B7" s="91" t="s">
        <v>58</v>
      </c>
      <c r="C7" s="92"/>
      <c r="D7" s="10"/>
      <c r="E7" s="10"/>
      <c r="F7" s="10"/>
      <c r="G7" s="10"/>
      <c r="H7" s="10"/>
      <c r="I7" s="10"/>
      <c r="J7" s="10"/>
      <c r="K7" s="10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0"/>
      <c r="AJ7" s="10"/>
      <c r="AK7" s="10"/>
      <c r="AL7" s="10"/>
      <c r="AM7" s="10"/>
      <c r="AN7" s="10"/>
      <c r="AO7" s="3"/>
      <c r="AP7" s="2"/>
      <c r="AQ7" s="2"/>
      <c r="AR7" s="10"/>
      <c r="AS7" s="10"/>
      <c r="AV7"/>
      <c r="AY7" s="21"/>
      <c r="BB7" s="2"/>
      <c r="BC7" s="2"/>
      <c r="BD7" s="2"/>
    </row>
    <row r="8" spans="1:68" ht="25.9" customHeight="1" thickBot="1" x14ac:dyDescent="0.25">
      <c r="A8" s="68"/>
      <c r="B8" s="69"/>
      <c r="C8" s="70"/>
      <c r="D8" s="70"/>
      <c r="E8" s="123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9"/>
      <c r="AW8" s="67" t="s">
        <v>7</v>
      </c>
      <c r="AX8" s="272" t="s">
        <v>13</v>
      </c>
      <c r="AY8" s="272" t="s">
        <v>20</v>
      </c>
      <c r="AZ8" s="263" t="s">
        <v>21</v>
      </c>
    </row>
    <row r="9" spans="1:68" s="1" customFormat="1" ht="15.75" customHeight="1" thickBot="1" x14ac:dyDescent="0.25">
      <c r="A9" s="43" t="s">
        <v>1</v>
      </c>
      <c r="B9" s="44" t="s">
        <v>56</v>
      </c>
      <c r="C9" s="44" t="s">
        <v>0</v>
      </c>
      <c r="D9" s="45" t="s">
        <v>2</v>
      </c>
      <c r="E9" s="49">
        <v>1</v>
      </c>
      <c r="F9" s="49">
        <v>2</v>
      </c>
      <c r="G9" s="49">
        <v>3</v>
      </c>
      <c r="H9" s="49">
        <v>4</v>
      </c>
      <c r="I9" s="49">
        <v>5</v>
      </c>
      <c r="J9" s="49">
        <v>6</v>
      </c>
      <c r="K9" s="49">
        <v>7</v>
      </c>
      <c r="L9" s="49">
        <v>8</v>
      </c>
      <c r="M9" s="49">
        <v>9</v>
      </c>
      <c r="N9" s="49">
        <v>10</v>
      </c>
      <c r="O9" s="49">
        <v>11</v>
      </c>
      <c r="P9" s="49">
        <v>12</v>
      </c>
      <c r="Q9" s="49">
        <v>13</v>
      </c>
      <c r="R9" s="49">
        <v>14</v>
      </c>
      <c r="S9" s="49">
        <v>15</v>
      </c>
      <c r="T9" s="49">
        <v>16</v>
      </c>
      <c r="U9" s="49">
        <v>17</v>
      </c>
      <c r="V9" s="49">
        <v>18</v>
      </c>
      <c r="W9" s="67" t="s">
        <v>6</v>
      </c>
      <c r="X9" s="49">
        <v>19</v>
      </c>
      <c r="Y9" s="49">
        <v>20</v>
      </c>
      <c r="Z9" s="48">
        <v>21</v>
      </c>
      <c r="AA9" s="49">
        <v>22</v>
      </c>
      <c r="AB9" s="49">
        <v>23</v>
      </c>
      <c r="AC9" s="49">
        <v>24</v>
      </c>
      <c r="AD9" s="49">
        <v>25</v>
      </c>
      <c r="AE9" s="49">
        <v>26</v>
      </c>
      <c r="AF9" s="49">
        <v>27</v>
      </c>
      <c r="AG9" s="49">
        <v>28</v>
      </c>
      <c r="AH9" s="49">
        <v>29</v>
      </c>
      <c r="AI9" s="49">
        <v>30</v>
      </c>
      <c r="AJ9" s="49">
        <v>31</v>
      </c>
      <c r="AK9" s="49">
        <v>32</v>
      </c>
      <c r="AL9" s="49">
        <v>33</v>
      </c>
      <c r="AM9" s="49">
        <v>34</v>
      </c>
      <c r="AN9" s="49">
        <v>35</v>
      </c>
      <c r="AO9" s="49">
        <v>36</v>
      </c>
      <c r="AP9" s="49">
        <v>37</v>
      </c>
      <c r="AQ9" s="49">
        <v>38</v>
      </c>
      <c r="AR9" s="49">
        <v>39</v>
      </c>
      <c r="AS9" s="51">
        <v>40</v>
      </c>
      <c r="AT9" s="67" t="s">
        <v>6</v>
      </c>
      <c r="AU9" s="140" t="s">
        <v>11</v>
      </c>
      <c r="AV9" s="46"/>
      <c r="AW9" s="40" t="s">
        <v>3</v>
      </c>
      <c r="AX9" s="273"/>
      <c r="AY9" s="273"/>
      <c r="AZ9" s="264"/>
      <c r="BB9" s="23" t="s">
        <v>14</v>
      </c>
      <c r="BF9" s="23" t="s">
        <v>15</v>
      </c>
      <c r="BJ9" s="23" t="s">
        <v>16</v>
      </c>
      <c r="BN9" s="23" t="s">
        <v>17</v>
      </c>
    </row>
    <row r="10" spans="1:68" s="1" customFormat="1" ht="14.1" customHeight="1" thickBot="1" x14ac:dyDescent="0.25">
      <c r="A10" s="181">
        <v>30</v>
      </c>
      <c r="B10" s="182" t="s">
        <v>57</v>
      </c>
      <c r="C10" s="183" t="s">
        <v>26</v>
      </c>
      <c r="D10" s="184" t="s">
        <v>25</v>
      </c>
      <c r="E10" s="185">
        <v>0</v>
      </c>
      <c r="F10" s="183">
        <v>0</v>
      </c>
      <c r="G10" s="183">
        <v>0</v>
      </c>
      <c r="H10" s="183">
        <v>0</v>
      </c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1</v>
      </c>
      <c r="O10" s="183">
        <v>0</v>
      </c>
      <c r="P10" s="183">
        <v>0</v>
      </c>
      <c r="Q10" s="183">
        <v>0</v>
      </c>
      <c r="R10" s="183">
        <v>0</v>
      </c>
      <c r="S10" s="183">
        <v>0</v>
      </c>
      <c r="T10" s="183">
        <v>0</v>
      </c>
      <c r="U10" s="183">
        <v>0</v>
      </c>
      <c r="V10" s="183">
        <v>0</v>
      </c>
      <c r="W10" s="186">
        <v>4</v>
      </c>
      <c r="X10" s="183">
        <v>0</v>
      </c>
      <c r="Y10" s="187">
        <v>3</v>
      </c>
      <c r="Z10" s="188">
        <v>1</v>
      </c>
      <c r="AA10" s="183">
        <v>0</v>
      </c>
      <c r="AB10" s="148">
        <v>0</v>
      </c>
      <c r="AC10" s="183">
        <v>0</v>
      </c>
      <c r="AD10" s="183">
        <v>0</v>
      </c>
      <c r="AE10" s="183">
        <v>0</v>
      </c>
      <c r="AF10" s="183">
        <v>0</v>
      </c>
      <c r="AG10" s="183">
        <v>3</v>
      </c>
      <c r="AH10" s="183">
        <v>0</v>
      </c>
      <c r="AI10" s="183">
        <v>0</v>
      </c>
      <c r="AJ10" s="183">
        <v>1</v>
      </c>
      <c r="AK10" s="183">
        <v>0</v>
      </c>
      <c r="AL10" s="183">
        <v>0</v>
      </c>
      <c r="AM10" s="183">
        <v>0</v>
      </c>
      <c r="AN10" s="183">
        <v>0</v>
      </c>
      <c r="AO10" s="183">
        <v>0</v>
      </c>
      <c r="AP10" s="183">
        <v>0</v>
      </c>
      <c r="AQ10" s="183">
        <v>0</v>
      </c>
      <c r="AR10" s="183">
        <v>0</v>
      </c>
      <c r="AS10" s="189">
        <v>3</v>
      </c>
      <c r="AT10" s="147">
        <v>8</v>
      </c>
      <c r="AU10" s="190"/>
      <c r="AV10" s="4"/>
      <c r="AW10" s="56">
        <v>12</v>
      </c>
      <c r="AX10" s="13"/>
      <c r="BB10" s="24">
        <f t="shared" ref="BB10:BB31" si="0">SUM(BC10:BD10)</f>
        <v>23</v>
      </c>
      <c r="BC10" s="25">
        <f>COUNTIF(E12:Y12,0)</f>
        <v>11</v>
      </c>
      <c r="BD10" s="25">
        <f>COUNTIF(AA12:AS12,0)</f>
        <v>12</v>
      </c>
      <c r="BE10" s="26"/>
      <c r="BF10" s="24">
        <f t="shared" ref="BF10:BF31" si="1">BG10+BH10</f>
        <v>9</v>
      </c>
      <c r="BG10" s="25">
        <f>COUNTIF(E12:Y12,1)</f>
        <v>4</v>
      </c>
      <c r="BH10" s="25">
        <f>COUNTIF(AA12:AS12,1)</f>
        <v>5</v>
      </c>
      <c r="BI10" s="26"/>
      <c r="BJ10" s="24">
        <f t="shared" ref="BJ10:BJ31" si="2">BK10+BL10</f>
        <v>0</v>
      </c>
      <c r="BK10" s="25">
        <f>COUNTIF(E12:Y12,2)</f>
        <v>0</v>
      </c>
      <c r="BL10" s="25">
        <f>COUNTIF(AA12:AS12,2)</f>
        <v>0</v>
      </c>
      <c r="BM10" s="26"/>
      <c r="BN10" s="24">
        <f t="shared" ref="BN10:BN31" si="3">BO10+BP10</f>
        <v>6</v>
      </c>
      <c r="BO10" s="25">
        <f>COUNTIF(E12:Y12,3)</f>
        <v>4</v>
      </c>
      <c r="BP10" s="25">
        <f>COUNTIF(AA12:AS12,3)</f>
        <v>2</v>
      </c>
    </row>
    <row r="11" spans="1:68" s="1" customFormat="1" ht="14.1" customHeight="1" thickBot="1" x14ac:dyDescent="0.25">
      <c r="A11" s="75">
        <v>31</v>
      </c>
      <c r="B11" s="76" t="s">
        <v>60</v>
      </c>
      <c r="C11" s="71" t="s">
        <v>26</v>
      </c>
      <c r="D11" s="72" t="s">
        <v>25</v>
      </c>
      <c r="E11" s="77">
        <v>1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>
        <v>5</v>
      </c>
      <c r="M11" s="71">
        <v>0</v>
      </c>
      <c r="N11" s="71">
        <v>0</v>
      </c>
      <c r="O11" s="71">
        <v>2</v>
      </c>
      <c r="P11" s="71">
        <v>0</v>
      </c>
      <c r="Q11" s="71">
        <v>0</v>
      </c>
      <c r="R11" s="71">
        <v>0</v>
      </c>
      <c r="S11" s="71">
        <v>0</v>
      </c>
      <c r="T11" s="71">
        <v>0</v>
      </c>
      <c r="U11" s="71">
        <v>0</v>
      </c>
      <c r="V11" s="71">
        <v>1</v>
      </c>
      <c r="W11" s="134">
        <v>14</v>
      </c>
      <c r="X11" s="71">
        <v>0</v>
      </c>
      <c r="Y11" s="71">
        <v>5</v>
      </c>
      <c r="Z11" s="133">
        <v>1</v>
      </c>
      <c r="AA11" s="71">
        <v>0</v>
      </c>
      <c r="AB11" s="78">
        <v>0</v>
      </c>
      <c r="AC11" s="71">
        <v>0</v>
      </c>
      <c r="AD11" s="71">
        <v>0</v>
      </c>
      <c r="AE11" s="71">
        <v>0</v>
      </c>
      <c r="AF11" s="71">
        <v>0</v>
      </c>
      <c r="AG11" s="71">
        <v>2</v>
      </c>
      <c r="AH11" s="71">
        <v>0</v>
      </c>
      <c r="AI11" s="71">
        <v>0</v>
      </c>
      <c r="AJ11" s="71">
        <v>1</v>
      </c>
      <c r="AK11" s="71">
        <v>0</v>
      </c>
      <c r="AL11" s="71">
        <v>0</v>
      </c>
      <c r="AM11" s="71">
        <v>0</v>
      </c>
      <c r="AN11" s="71">
        <v>0</v>
      </c>
      <c r="AO11" s="71">
        <v>0</v>
      </c>
      <c r="AP11" s="71">
        <v>0</v>
      </c>
      <c r="AQ11" s="71">
        <v>0</v>
      </c>
      <c r="AR11" s="71">
        <v>0</v>
      </c>
      <c r="AS11" s="79">
        <v>5</v>
      </c>
      <c r="AT11" s="128">
        <v>9</v>
      </c>
      <c r="AU11" s="129"/>
      <c r="AV11" s="4"/>
      <c r="AW11" s="56">
        <v>23</v>
      </c>
      <c r="AX11" s="13"/>
      <c r="BB11" s="24">
        <f t="shared" si="0"/>
        <v>34</v>
      </c>
      <c r="BC11" s="25">
        <f>COUNTIF(E13:Y13,0)</f>
        <v>16</v>
      </c>
      <c r="BD11" s="25">
        <f>COUNTIF(AA13:AS13,0)</f>
        <v>18</v>
      </c>
      <c r="BE11" s="26"/>
      <c r="BF11" s="24">
        <f t="shared" si="1"/>
        <v>2</v>
      </c>
      <c r="BG11" s="25">
        <f>COUNTIF(E13:Y13,1)</f>
        <v>1</v>
      </c>
      <c r="BH11" s="25">
        <f>COUNTIF(AA13:AS13,1)</f>
        <v>1</v>
      </c>
      <c r="BI11" s="26"/>
      <c r="BJ11" s="24">
        <f t="shared" si="2"/>
        <v>0</v>
      </c>
      <c r="BK11" s="25">
        <f>COUNTIF(E13:Y13,2)</f>
        <v>0</v>
      </c>
      <c r="BL11" s="25">
        <f>COUNTIF(AA13:AS13,2)</f>
        <v>0</v>
      </c>
      <c r="BM11" s="26"/>
      <c r="BN11" s="24">
        <f t="shared" si="3"/>
        <v>0</v>
      </c>
      <c r="BO11" s="25">
        <f>COUNTIF(E13:Y13,3)</f>
        <v>0</v>
      </c>
      <c r="BP11" s="25">
        <f>COUNTIF(AA13:AS13,3)</f>
        <v>0</v>
      </c>
    </row>
    <row r="12" spans="1:68" s="1" customFormat="1" ht="14.1" customHeight="1" thickBot="1" x14ac:dyDescent="0.25">
      <c r="A12" s="174">
        <v>32</v>
      </c>
      <c r="B12" s="175" t="s">
        <v>61</v>
      </c>
      <c r="C12" s="176" t="s">
        <v>19</v>
      </c>
      <c r="D12" s="177" t="s">
        <v>8</v>
      </c>
      <c r="E12" s="178">
        <v>0</v>
      </c>
      <c r="F12" s="176">
        <v>3</v>
      </c>
      <c r="G12" s="176">
        <v>1</v>
      </c>
      <c r="H12" s="176">
        <v>1</v>
      </c>
      <c r="I12" s="176">
        <v>0</v>
      </c>
      <c r="J12" s="176">
        <v>1</v>
      </c>
      <c r="K12" s="176">
        <v>0</v>
      </c>
      <c r="L12" s="176">
        <v>3</v>
      </c>
      <c r="M12" s="176">
        <v>1</v>
      </c>
      <c r="N12" s="176">
        <v>0</v>
      </c>
      <c r="O12" s="176">
        <v>3</v>
      </c>
      <c r="P12" s="176">
        <v>0</v>
      </c>
      <c r="Q12" s="176">
        <v>0</v>
      </c>
      <c r="R12" s="176">
        <v>0</v>
      </c>
      <c r="S12" s="176">
        <v>0</v>
      </c>
      <c r="T12" s="176">
        <v>5</v>
      </c>
      <c r="U12" s="176">
        <v>0</v>
      </c>
      <c r="V12" s="176">
        <v>0</v>
      </c>
      <c r="W12" s="167">
        <v>21</v>
      </c>
      <c r="X12" s="179">
        <v>0</v>
      </c>
      <c r="Y12" s="176">
        <v>3</v>
      </c>
      <c r="Z12" s="168">
        <v>0</v>
      </c>
      <c r="AA12" s="176">
        <v>1</v>
      </c>
      <c r="AB12" s="176">
        <v>1</v>
      </c>
      <c r="AC12" s="176">
        <v>0</v>
      </c>
      <c r="AD12" s="176">
        <v>0</v>
      </c>
      <c r="AE12" s="176">
        <v>1</v>
      </c>
      <c r="AF12" s="176">
        <v>0</v>
      </c>
      <c r="AG12" s="176">
        <v>3</v>
      </c>
      <c r="AH12" s="176">
        <v>0</v>
      </c>
      <c r="AI12" s="176">
        <v>0</v>
      </c>
      <c r="AJ12" s="176">
        <v>1</v>
      </c>
      <c r="AK12" s="176">
        <v>0</v>
      </c>
      <c r="AL12" s="176">
        <v>0</v>
      </c>
      <c r="AM12" s="176">
        <v>0</v>
      </c>
      <c r="AN12" s="176">
        <v>0</v>
      </c>
      <c r="AO12" s="176">
        <v>0</v>
      </c>
      <c r="AP12" s="176">
        <v>1</v>
      </c>
      <c r="AQ12" s="176">
        <v>0</v>
      </c>
      <c r="AR12" s="176">
        <v>0</v>
      </c>
      <c r="AS12" s="180">
        <v>3</v>
      </c>
      <c r="AT12" s="130">
        <v>11</v>
      </c>
      <c r="AU12" s="170"/>
      <c r="AV12" s="4"/>
      <c r="AW12" s="56">
        <v>32</v>
      </c>
      <c r="AX12" s="13"/>
      <c r="BB12" s="24"/>
      <c r="BC12" s="25"/>
      <c r="BD12" s="25"/>
      <c r="BE12" s="26"/>
      <c r="BF12" s="24"/>
      <c r="BG12" s="25"/>
      <c r="BH12" s="25"/>
      <c r="BI12" s="26"/>
      <c r="BJ12" s="24"/>
      <c r="BK12" s="25"/>
      <c r="BL12" s="25"/>
      <c r="BM12" s="26"/>
      <c r="BN12" s="24"/>
      <c r="BO12" s="25"/>
      <c r="BP12" s="25"/>
    </row>
    <row r="13" spans="1:68" s="1" customFormat="1" ht="14.1" customHeight="1" thickBot="1" x14ac:dyDescent="0.25">
      <c r="A13" s="75">
        <v>33</v>
      </c>
      <c r="B13" s="76" t="s">
        <v>62</v>
      </c>
      <c r="C13" s="71" t="s">
        <v>19</v>
      </c>
      <c r="D13" s="72" t="s">
        <v>8</v>
      </c>
      <c r="E13" s="77">
        <v>5</v>
      </c>
      <c r="F13" s="71">
        <v>0</v>
      </c>
      <c r="G13" s="71">
        <v>1</v>
      </c>
      <c r="H13" s="71">
        <v>0</v>
      </c>
      <c r="I13" s="71">
        <v>0</v>
      </c>
      <c r="J13" s="71">
        <v>0</v>
      </c>
      <c r="K13" s="71">
        <v>5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71">
        <v>0</v>
      </c>
      <c r="V13" s="71">
        <v>5</v>
      </c>
      <c r="W13" s="134">
        <v>16</v>
      </c>
      <c r="X13" s="71">
        <v>0</v>
      </c>
      <c r="Y13" s="71">
        <v>0</v>
      </c>
      <c r="Z13" s="95">
        <v>2</v>
      </c>
      <c r="AA13" s="71">
        <v>0</v>
      </c>
      <c r="AB13" s="78">
        <v>0</v>
      </c>
      <c r="AC13" s="71">
        <v>0</v>
      </c>
      <c r="AD13" s="71">
        <v>0</v>
      </c>
      <c r="AE13" s="71">
        <v>0</v>
      </c>
      <c r="AF13" s="71">
        <v>0</v>
      </c>
      <c r="AG13" s="71">
        <v>1</v>
      </c>
      <c r="AH13" s="71">
        <v>0</v>
      </c>
      <c r="AI13" s="71">
        <v>0</v>
      </c>
      <c r="AJ13" s="71">
        <v>0</v>
      </c>
      <c r="AK13" s="71">
        <v>0</v>
      </c>
      <c r="AL13" s="71">
        <v>0</v>
      </c>
      <c r="AM13" s="71">
        <v>0</v>
      </c>
      <c r="AN13" s="71">
        <v>0</v>
      </c>
      <c r="AO13" s="71">
        <v>0</v>
      </c>
      <c r="AP13" s="71">
        <v>0</v>
      </c>
      <c r="AQ13" s="71">
        <v>0</v>
      </c>
      <c r="AR13" s="71">
        <v>0</v>
      </c>
      <c r="AS13" s="79">
        <v>0</v>
      </c>
      <c r="AT13" s="128">
        <v>3</v>
      </c>
      <c r="AU13" s="129"/>
      <c r="AV13" s="126"/>
      <c r="AW13" s="56">
        <v>19</v>
      </c>
      <c r="AX13" s="13"/>
      <c r="BB13" s="24">
        <f t="shared" si="0"/>
        <v>31</v>
      </c>
      <c r="BC13" s="25">
        <f>COUNTIF(E11:Y11,0)</f>
        <v>15</v>
      </c>
      <c r="BD13" s="25">
        <f>COUNTIF(AA11:AS11,0)</f>
        <v>16</v>
      </c>
      <c r="BE13" s="26"/>
      <c r="BF13" s="24">
        <f t="shared" si="1"/>
        <v>3</v>
      </c>
      <c r="BG13" s="25">
        <f>COUNTIF(E11:Y11,1)</f>
        <v>2</v>
      </c>
      <c r="BH13" s="25">
        <f>COUNTIF(AA11:AS11,1)</f>
        <v>1</v>
      </c>
      <c r="BI13" s="26"/>
      <c r="BJ13" s="24">
        <f t="shared" si="2"/>
        <v>2</v>
      </c>
      <c r="BK13" s="25">
        <f>COUNTIF(E11:Y11,2)</f>
        <v>1</v>
      </c>
      <c r="BL13" s="25">
        <f>COUNTIF(AA11:AS11,2)</f>
        <v>1</v>
      </c>
      <c r="BM13" s="26"/>
      <c r="BN13" s="24">
        <f t="shared" si="3"/>
        <v>0</v>
      </c>
      <c r="BO13" s="25">
        <f>COUNTIF(E11:Y11,3)</f>
        <v>0</v>
      </c>
      <c r="BP13" s="25">
        <f>COUNTIF(AA11:AS11,3)</f>
        <v>0</v>
      </c>
    </row>
    <row r="14" spans="1:68" s="1" customFormat="1" ht="14.1" customHeight="1" thickBot="1" x14ac:dyDescent="0.25">
      <c r="A14" s="126">
        <v>34</v>
      </c>
      <c r="B14" s="164" t="s">
        <v>63</v>
      </c>
      <c r="C14" s="126" t="s">
        <v>19</v>
      </c>
      <c r="D14" s="126" t="s">
        <v>9</v>
      </c>
      <c r="E14" s="165">
        <v>0</v>
      </c>
      <c r="F14" s="166">
        <v>0</v>
      </c>
      <c r="G14" s="166">
        <v>1</v>
      </c>
      <c r="H14" s="166">
        <v>0</v>
      </c>
      <c r="I14" s="166">
        <v>0</v>
      </c>
      <c r="J14" s="166">
        <v>0</v>
      </c>
      <c r="K14" s="166">
        <v>0</v>
      </c>
      <c r="L14" s="166">
        <v>1</v>
      </c>
      <c r="M14" s="166">
        <v>0</v>
      </c>
      <c r="N14" s="166">
        <v>0</v>
      </c>
      <c r="O14" s="166">
        <v>0</v>
      </c>
      <c r="P14" s="166">
        <v>0</v>
      </c>
      <c r="Q14" s="166">
        <v>0</v>
      </c>
      <c r="R14" s="166">
        <v>0</v>
      </c>
      <c r="S14" s="166">
        <v>0</v>
      </c>
      <c r="T14" s="166">
        <v>0</v>
      </c>
      <c r="U14" s="166">
        <v>0</v>
      </c>
      <c r="V14" s="166">
        <v>0</v>
      </c>
      <c r="W14" s="167">
        <v>5</v>
      </c>
      <c r="X14" s="166">
        <v>0</v>
      </c>
      <c r="Y14" s="166">
        <v>3</v>
      </c>
      <c r="Z14" s="168">
        <v>0</v>
      </c>
      <c r="AA14" s="166">
        <v>0</v>
      </c>
      <c r="AB14" s="169">
        <v>0</v>
      </c>
      <c r="AC14" s="166">
        <v>0</v>
      </c>
      <c r="AD14" s="166">
        <v>0</v>
      </c>
      <c r="AE14" s="166">
        <v>0</v>
      </c>
      <c r="AF14" s="166">
        <v>0</v>
      </c>
      <c r="AG14" s="166">
        <v>1</v>
      </c>
      <c r="AH14" s="166">
        <v>0</v>
      </c>
      <c r="AI14" s="166">
        <v>0</v>
      </c>
      <c r="AJ14" s="166">
        <v>0</v>
      </c>
      <c r="AK14" s="166">
        <v>0</v>
      </c>
      <c r="AL14" s="166">
        <v>0</v>
      </c>
      <c r="AM14" s="166">
        <v>0</v>
      </c>
      <c r="AN14" s="166">
        <v>0</v>
      </c>
      <c r="AO14" s="166">
        <v>0</v>
      </c>
      <c r="AP14" s="166">
        <v>0</v>
      </c>
      <c r="AQ14" s="166">
        <v>0</v>
      </c>
      <c r="AR14" s="166">
        <v>0</v>
      </c>
      <c r="AS14" s="126">
        <v>2</v>
      </c>
      <c r="AT14" s="130">
        <v>3</v>
      </c>
      <c r="AU14" s="170"/>
      <c r="AV14" s="4"/>
      <c r="AW14" s="56">
        <v>8</v>
      </c>
      <c r="AX14" s="13"/>
      <c r="BB14" s="24" t="e">
        <f t="shared" si="0"/>
        <v>#REF!</v>
      </c>
      <c r="BC14" s="25" t="e">
        <f>COUNTIF(#REF!,0)</f>
        <v>#REF!</v>
      </c>
      <c r="BD14" s="25" t="e">
        <f>COUNTIF(#REF!,0)</f>
        <v>#REF!</v>
      </c>
      <c r="BE14" s="26"/>
      <c r="BF14" s="24" t="e">
        <f t="shared" si="1"/>
        <v>#REF!</v>
      </c>
      <c r="BG14" s="25" t="e">
        <f>COUNTIF(#REF!,1)</f>
        <v>#REF!</v>
      </c>
      <c r="BH14" s="25" t="e">
        <f>COUNTIF(#REF!,1)</f>
        <v>#REF!</v>
      </c>
      <c r="BI14" s="26"/>
      <c r="BJ14" s="24" t="e">
        <f t="shared" si="2"/>
        <v>#REF!</v>
      </c>
      <c r="BK14" s="25" t="e">
        <f>COUNTIF(#REF!,2)</f>
        <v>#REF!</v>
      </c>
      <c r="BL14" s="25" t="e">
        <f>COUNTIF(#REF!,2)</f>
        <v>#REF!</v>
      </c>
      <c r="BM14" s="26"/>
      <c r="BN14" s="24" t="e">
        <f t="shared" si="3"/>
        <v>#REF!</v>
      </c>
      <c r="BO14" s="25" t="e">
        <f>COUNTIF(#REF!,3)</f>
        <v>#REF!</v>
      </c>
      <c r="BP14" s="25" t="e">
        <f>COUNTIF(#REF!,3)</f>
        <v>#REF!</v>
      </c>
    </row>
    <row r="15" spans="1:68" s="1" customFormat="1" ht="14.1" customHeight="1" thickBot="1" x14ac:dyDescent="0.25">
      <c r="A15" s="114">
        <v>35</v>
      </c>
      <c r="B15" s="115" t="s">
        <v>64</v>
      </c>
      <c r="C15" s="116" t="s">
        <v>19</v>
      </c>
      <c r="D15" s="117" t="s">
        <v>8</v>
      </c>
      <c r="E15" s="118">
        <v>5</v>
      </c>
      <c r="F15" s="116">
        <v>0</v>
      </c>
      <c r="G15" s="116">
        <v>2</v>
      </c>
      <c r="H15" s="116">
        <v>0</v>
      </c>
      <c r="I15" s="116">
        <v>0</v>
      </c>
      <c r="J15" s="116">
        <v>1</v>
      </c>
      <c r="K15" s="116">
        <v>5</v>
      </c>
      <c r="L15" s="116">
        <v>0</v>
      </c>
      <c r="M15" s="116">
        <v>0</v>
      </c>
      <c r="N15" s="116">
        <v>0</v>
      </c>
      <c r="O15" s="116">
        <v>1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34">
        <v>17</v>
      </c>
      <c r="X15" s="116">
        <v>0</v>
      </c>
      <c r="Y15" s="116">
        <v>3</v>
      </c>
      <c r="Z15" s="106">
        <v>5</v>
      </c>
      <c r="AA15" s="116">
        <v>1</v>
      </c>
      <c r="AB15" s="120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5</v>
      </c>
      <c r="AH15" s="116">
        <v>0</v>
      </c>
      <c r="AI15" s="116">
        <v>0</v>
      </c>
      <c r="AJ15" s="116">
        <v>1</v>
      </c>
      <c r="AK15" s="116">
        <v>1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  <c r="AS15" s="121">
        <v>5</v>
      </c>
      <c r="AT15" s="128">
        <v>18</v>
      </c>
      <c r="AU15" s="144"/>
      <c r="AV15" s="4"/>
      <c r="AW15" s="56">
        <v>35</v>
      </c>
      <c r="AX15" s="13"/>
      <c r="BB15" s="24">
        <f t="shared" si="0"/>
        <v>0</v>
      </c>
      <c r="BC15" s="25">
        <f>COUNTIF(E31:Y31,0)</f>
        <v>0</v>
      </c>
      <c r="BD15" s="25">
        <f>COUNTIF(AA31:AS31,0)</f>
        <v>0</v>
      </c>
      <c r="BE15" s="26"/>
      <c r="BF15" s="24">
        <f t="shared" si="1"/>
        <v>0</v>
      </c>
      <c r="BG15" s="25">
        <f>COUNTIF(E31:Y31,1)</f>
        <v>0</v>
      </c>
      <c r="BH15" s="25">
        <f>COUNTIF(AA31:AS31,1)</f>
        <v>0</v>
      </c>
      <c r="BI15" s="26"/>
      <c r="BJ15" s="24">
        <f t="shared" si="2"/>
        <v>0</v>
      </c>
      <c r="BK15" s="25">
        <f>COUNTIF(E31:Y31,2)</f>
        <v>0</v>
      </c>
      <c r="BL15" s="25">
        <f>COUNTIF(AA31:AS31,2)</f>
        <v>0</v>
      </c>
      <c r="BM15" s="26"/>
      <c r="BN15" s="24">
        <f t="shared" si="3"/>
        <v>0</v>
      </c>
      <c r="BO15" s="25">
        <f>COUNTIF(E31:Y31,3)</f>
        <v>0</v>
      </c>
      <c r="BP15" s="25">
        <f>COUNTIF(AA31:AS31,3)</f>
        <v>0</v>
      </c>
    </row>
    <row r="16" spans="1:68" s="1" customFormat="1" ht="14.1" customHeight="1" thickBot="1" x14ac:dyDescent="0.25">
      <c r="A16" s="39">
        <v>36</v>
      </c>
      <c r="B16" s="31" t="s">
        <v>79</v>
      </c>
      <c r="C16" s="22" t="s">
        <v>73</v>
      </c>
      <c r="D16" s="42" t="s">
        <v>8</v>
      </c>
      <c r="E16" s="60">
        <v>3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135">
        <v>4</v>
      </c>
      <c r="X16" s="22">
        <v>0</v>
      </c>
      <c r="Y16" s="22">
        <v>1</v>
      </c>
      <c r="Z16" s="96">
        <v>2</v>
      </c>
      <c r="AA16" s="22">
        <v>0</v>
      </c>
      <c r="AB16" s="61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62">
        <v>0</v>
      </c>
      <c r="AT16" s="127">
        <v>2</v>
      </c>
      <c r="AU16" s="143"/>
      <c r="AV16" s="4"/>
      <c r="AW16" s="56">
        <v>6</v>
      </c>
      <c r="AX16" s="13"/>
      <c r="BB16" s="24" t="e">
        <f t="shared" si="0"/>
        <v>#REF!</v>
      </c>
      <c r="BC16" s="25" t="e">
        <f>COUNTIF(#REF!,0)</f>
        <v>#REF!</v>
      </c>
      <c r="BD16" s="25" t="e">
        <f>COUNTIF(#REF!,0)</f>
        <v>#REF!</v>
      </c>
      <c r="BE16" s="26"/>
      <c r="BF16" s="24" t="e">
        <f t="shared" si="1"/>
        <v>#REF!</v>
      </c>
      <c r="BG16" s="25" t="e">
        <f>COUNTIF(#REF!,1)</f>
        <v>#REF!</v>
      </c>
      <c r="BH16" s="25" t="e">
        <f>COUNTIF(#REF!,1)</f>
        <v>#REF!</v>
      </c>
      <c r="BI16" s="26"/>
      <c r="BJ16" s="24" t="e">
        <f t="shared" si="2"/>
        <v>#REF!</v>
      </c>
      <c r="BK16" s="25" t="e">
        <f>COUNTIF(#REF!,2)</f>
        <v>#REF!</v>
      </c>
      <c r="BL16" s="25" t="e">
        <f>COUNTIF(#REF!,2)</f>
        <v>#REF!</v>
      </c>
      <c r="BM16" s="26"/>
      <c r="BN16" s="24" t="e">
        <f t="shared" si="3"/>
        <v>#REF!</v>
      </c>
      <c r="BO16" s="25" t="e">
        <f>COUNTIF(#REF!,3)</f>
        <v>#REF!</v>
      </c>
      <c r="BP16" s="25" t="e">
        <f>COUNTIF(#REF!,3)</f>
        <v>#REF!</v>
      </c>
    </row>
    <row r="17" spans="1:69" s="1" customFormat="1" ht="14.1" customHeight="1" thickBot="1" x14ac:dyDescent="0.25">
      <c r="A17" s="191">
        <v>37</v>
      </c>
      <c r="B17" s="192" t="s">
        <v>65</v>
      </c>
      <c r="C17" s="193" t="s">
        <v>19</v>
      </c>
      <c r="D17" s="194" t="s">
        <v>8</v>
      </c>
      <c r="E17" s="105">
        <v>3</v>
      </c>
      <c r="F17" s="103">
        <v>0</v>
      </c>
      <c r="G17" s="103">
        <v>0</v>
      </c>
      <c r="H17" s="103">
        <v>0</v>
      </c>
      <c r="I17" s="103">
        <v>0</v>
      </c>
      <c r="J17" s="103">
        <v>0</v>
      </c>
      <c r="K17" s="103">
        <v>0</v>
      </c>
      <c r="L17" s="103">
        <v>0</v>
      </c>
      <c r="M17" s="103">
        <v>0</v>
      </c>
      <c r="N17" s="103">
        <v>0</v>
      </c>
      <c r="O17" s="103">
        <v>0</v>
      </c>
      <c r="P17" s="103">
        <v>0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v>0</v>
      </c>
      <c r="W17" s="134">
        <v>5</v>
      </c>
      <c r="X17" s="103">
        <v>0</v>
      </c>
      <c r="Y17" s="103">
        <v>2</v>
      </c>
      <c r="Z17" s="106">
        <v>3</v>
      </c>
      <c r="AA17" s="103">
        <v>0</v>
      </c>
      <c r="AB17" s="107">
        <v>0</v>
      </c>
      <c r="AC17" s="103">
        <v>0</v>
      </c>
      <c r="AD17" s="103">
        <v>0</v>
      </c>
      <c r="AE17" s="103">
        <v>0</v>
      </c>
      <c r="AF17" s="103">
        <v>0</v>
      </c>
      <c r="AG17" s="103">
        <v>0</v>
      </c>
      <c r="AH17" s="103">
        <v>0</v>
      </c>
      <c r="AI17" s="103">
        <v>0</v>
      </c>
      <c r="AJ17" s="103"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95">
        <v>3</v>
      </c>
      <c r="AT17" s="128">
        <v>6</v>
      </c>
      <c r="AU17" s="196"/>
      <c r="AW17" s="56">
        <v>11</v>
      </c>
      <c r="AX17" s="13"/>
      <c r="BB17" s="24">
        <f t="shared" si="0"/>
        <v>32</v>
      </c>
      <c r="BC17" s="25">
        <f>COUNTIF(E20:Y20,0)</f>
        <v>13</v>
      </c>
      <c r="BD17" s="25">
        <f>COUNTIF(AA20:AS20,0)</f>
        <v>19</v>
      </c>
      <c r="BE17" s="26"/>
      <c r="BF17" s="24">
        <f t="shared" si="1"/>
        <v>4</v>
      </c>
      <c r="BG17" s="25">
        <f>COUNTIF(E20:Y20,1)</f>
        <v>4</v>
      </c>
      <c r="BH17" s="25">
        <f>COUNTIF(AA20:AS20,1)</f>
        <v>0</v>
      </c>
      <c r="BI17" s="26"/>
      <c r="BJ17" s="24">
        <f t="shared" si="2"/>
        <v>1</v>
      </c>
      <c r="BK17" s="25">
        <f>COUNTIF(E20:Y20,2)</f>
        <v>1</v>
      </c>
      <c r="BL17" s="25">
        <f>COUNTIF(AA20:AS20,2)</f>
        <v>0</v>
      </c>
      <c r="BM17" s="26"/>
      <c r="BN17" s="24">
        <f t="shared" si="3"/>
        <v>1</v>
      </c>
      <c r="BO17" s="25">
        <f>COUNTIF(E20:Y20,3)</f>
        <v>1</v>
      </c>
      <c r="BP17" s="25">
        <f>COUNTIF(AA20:AS20,3)</f>
        <v>0</v>
      </c>
    </row>
    <row r="18" spans="1:69" s="1" customFormat="1" ht="14.1" customHeight="1" thickBot="1" x14ac:dyDescent="0.25">
      <c r="A18" s="97">
        <v>38</v>
      </c>
      <c r="B18" s="98" t="s">
        <v>66</v>
      </c>
      <c r="C18" s="99" t="s">
        <v>19</v>
      </c>
      <c r="D18" s="100" t="s">
        <v>8</v>
      </c>
      <c r="E18" s="110">
        <v>3</v>
      </c>
      <c r="F18" s="99">
        <v>0</v>
      </c>
      <c r="G18" s="99">
        <v>0</v>
      </c>
      <c r="H18" s="99">
        <v>1</v>
      </c>
      <c r="I18" s="99">
        <v>0</v>
      </c>
      <c r="J18" s="99">
        <v>1</v>
      </c>
      <c r="K18" s="99">
        <v>0</v>
      </c>
      <c r="L18" s="99">
        <v>1</v>
      </c>
      <c r="M18" s="99">
        <v>0</v>
      </c>
      <c r="N18" s="99">
        <v>5</v>
      </c>
      <c r="O18" s="99">
        <v>1</v>
      </c>
      <c r="P18" s="99">
        <v>0</v>
      </c>
      <c r="Q18" s="99">
        <v>0</v>
      </c>
      <c r="R18" s="99">
        <v>0</v>
      </c>
      <c r="S18" s="99">
        <v>0</v>
      </c>
      <c r="T18" s="99">
        <v>0</v>
      </c>
      <c r="U18" s="99">
        <v>0</v>
      </c>
      <c r="V18" s="99">
        <v>0</v>
      </c>
      <c r="W18" s="135">
        <v>12</v>
      </c>
      <c r="X18" s="99">
        <v>0</v>
      </c>
      <c r="Y18" s="99">
        <v>0</v>
      </c>
      <c r="Z18" s="111">
        <v>3</v>
      </c>
      <c r="AA18" s="99">
        <v>0</v>
      </c>
      <c r="AB18" s="112">
        <v>0</v>
      </c>
      <c r="AC18" s="99">
        <v>0</v>
      </c>
      <c r="AD18" s="99">
        <v>0</v>
      </c>
      <c r="AE18" s="99">
        <v>1</v>
      </c>
      <c r="AF18" s="99">
        <v>0</v>
      </c>
      <c r="AG18" s="99">
        <v>0</v>
      </c>
      <c r="AH18" s="99">
        <v>0</v>
      </c>
      <c r="AI18" s="99">
        <v>0</v>
      </c>
      <c r="AJ18" s="99">
        <v>0</v>
      </c>
      <c r="AK18" s="99">
        <v>0</v>
      </c>
      <c r="AL18" s="99">
        <v>0</v>
      </c>
      <c r="AM18" s="99">
        <v>0</v>
      </c>
      <c r="AN18" s="99">
        <v>0</v>
      </c>
      <c r="AO18" s="99">
        <v>0</v>
      </c>
      <c r="AP18" s="99">
        <v>0</v>
      </c>
      <c r="AQ18" s="99">
        <v>0</v>
      </c>
      <c r="AR18" s="99">
        <v>0</v>
      </c>
      <c r="AS18" s="113">
        <v>1</v>
      </c>
      <c r="AT18" s="127">
        <v>5</v>
      </c>
      <c r="AU18" s="145"/>
      <c r="AV18" s="4"/>
      <c r="AW18" s="56">
        <v>17</v>
      </c>
      <c r="AX18" s="13"/>
      <c r="BB18" s="24">
        <f t="shared" si="0"/>
        <v>31</v>
      </c>
      <c r="BC18" s="25">
        <f>COUNTIF(E18:Y18,0)</f>
        <v>14</v>
      </c>
      <c r="BD18" s="25">
        <f>COUNTIF(AA18:AS18,0)</f>
        <v>17</v>
      </c>
      <c r="BE18" s="26"/>
      <c r="BF18" s="24">
        <f t="shared" si="1"/>
        <v>6</v>
      </c>
      <c r="BG18" s="25">
        <f>COUNTIF(E18:Y18,1)</f>
        <v>4</v>
      </c>
      <c r="BH18" s="25">
        <f>COUNTIF(AA18:AS18,1)</f>
        <v>2</v>
      </c>
      <c r="BI18" s="26"/>
      <c r="BJ18" s="24">
        <f t="shared" si="2"/>
        <v>0</v>
      </c>
      <c r="BK18" s="25">
        <f>COUNTIF(E18:Y18,2)</f>
        <v>0</v>
      </c>
      <c r="BL18" s="25">
        <f>COUNTIF(AA18:AS18,2)</f>
        <v>0</v>
      </c>
      <c r="BM18" s="26"/>
      <c r="BN18" s="24">
        <f t="shared" si="3"/>
        <v>1</v>
      </c>
      <c r="BO18" s="25">
        <f>COUNTIF(E18:Y18,3)</f>
        <v>1</v>
      </c>
      <c r="BP18" s="25">
        <f>COUNTIF(AA18:AS18,3)</f>
        <v>0</v>
      </c>
    </row>
    <row r="19" spans="1:69" s="1" customFormat="1" ht="14.1" customHeight="1" thickBot="1" x14ac:dyDescent="0.25">
      <c r="A19" s="114">
        <v>39</v>
      </c>
      <c r="B19" s="115" t="s">
        <v>67</v>
      </c>
      <c r="C19" s="116" t="s">
        <v>19</v>
      </c>
      <c r="D19" s="117" t="s">
        <v>8</v>
      </c>
      <c r="E19" s="118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34">
        <v>1</v>
      </c>
      <c r="X19" s="116">
        <v>0</v>
      </c>
      <c r="Y19" s="116">
        <v>1</v>
      </c>
      <c r="Z19" s="119">
        <v>5</v>
      </c>
      <c r="AA19" s="116">
        <v>0</v>
      </c>
      <c r="AB19" s="120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  <c r="AS19" s="121">
        <v>1</v>
      </c>
      <c r="AT19" s="128">
        <v>6</v>
      </c>
      <c r="AU19" s="144"/>
      <c r="AV19" s="4"/>
      <c r="AW19" s="56">
        <v>7</v>
      </c>
      <c r="AX19" s="13"/>
      <c r="BB19" s="24" t="e">
        <f t="shared" si="0"/>
        <v>#REF!</v>
      </c>
      <c r="BC19" s="25" t="e">
        <f>COUNTIF(#REF!,0)</f>
        <v>#REF!</v>
      </c>
      <c r="BD19" s="25" t="e">
        <f>COUNTIF(#REF!,0)</f>
        <v>#REF!</v>
      </c>
      <c r="BE19" s="26"/>
      <c r="BF19" s="24" t="e">
        <f t="shared" si="1"/>
        <v>#REF!</v>
      </c>
      <c r="BG19" s="25" t="e">
        <f>COUNTIF(#REF!,1)</f>
        <v>#REF!</v>
      </c>
      <c r="BH19" s="25" t="e">
        <f>COUNTIF(#REF!,1)</f>
        <v>#REF!</v>
      </c>
      <c r="BI19" s="26"/>
      <c r="BJ19" s="24" t="e">
        <f t="shared" si="2"/>
        <v>#REF!</v>
      </c>
      <c r="BK19" s="25" t="e">
        <f>COUNTIF(#REF!,2)</f>
        <v>#REF!</v>
      </c>
      <c r="BL19" s="25" t="e">
        <f>COUNTIF(#REF!,2)</f>
        <v>#REF!</v>
      </c>
      <c r="BM19" s="26"/>
      <c r="BN19" s="24" t="e">
        <f t="shared" si="3"/>
        <v>#REF!</v>
      </c>
      <c r="BO19" s="25" t="e">
        <f>COUNTIF(#REF!,3)</f>
        <v>#REF!</v>
      </c>
      <c r="BP19" s="25" t="e">
        <f>COUNTIF(#REF!,3)</f>
        <v>#REF!</v>
      </c>
    </row>
    <row r="20" spans="1:69" s="1" customFormat="1" ht="14.1" customHeight="1" thickBot="1" x14ac:dyDescent="0.25">
      <c r="A20" s="97">
        <v>40</v>
      </c>
      <c r="B20" s="98" t="s">
        <v>68</v>
      </c>
      <c r="C20" s="99" t="s">
        <v>19</v>
      </c>
      <c r="D20" s="100" t="s">
        <v>8</v>
      </c>
      <c r="E20" s="110">
        <v>3</v>
      </c>
      <c r="F20" s="99">
        <v>0</v>
      </c>
      <c r="G20" s="99">
        <v>1</v>
      </c>
      <c r="H20" s="99">
        <v>1</v>
      </c>
      <c r="I20" s="99">
        <v>0</v>
      </c>
      <c r="J20" s="99">
        <v>2</v>
      </c>
      <c r="K20" s="99">
        <v>0</v>
      </c>
      <c r="L20" s="99">
        <v>0</v>
      </c>
      <c r="M20" s="99">
        <v>0</v>
      </c>
      <c r="N20" s="99">
        <v>1</v>
      </c>
      <c r="O20" s="99">
        <v>0</v>
      </c>
      <c r="P20" s="99">
        <v>0</v>
      </c>
      <c r="Q20" s="99">
        <v>0</v>
      </c>
      <c r="R20" s="99">
        <v>0</v>
      </c>
      <c r="S20" s="99">
        <v>0</v>
      </c>
      <c r="T20" s="99">
        <v>5</v>
      </c>
      <c r="U20" s="99">
        <v>0</v>
      </c>
      <c r="V20" s="99">
        <v>1</v>
      </c>
      <c r="W20" s="136">
        <v>14</v>
      </c>
      <c r="X20" s="99">
        <v>0</v>
      </c>
      <c r="Y20" s="99">
        <v>0</v>
      </c>
      <c r="Z20" s="111">
        <v>5</v>
      </c>
      <c r="AA20" s="99">
        <v>0</v>
      </c>
      <c r="AB20" s="112">
        <v>0</v>
      </c>
      <c r="AC20" s="99">
        <v>0</v>
      </c>
      <c r="AD20" s="99">
        <v>0</v>
      </c>
      <c r="AE20" s="99">
        <v>0</v>
      </c>
      <c r="AF20" s="99">
        <v>0</v>
      </c>
      <c r="AG20" s="99">
        <v>0</v>
      </c>
      <c r="AH20" s="99">
        <v>0</v>
      </c>
      <c r="AI20" s="99">
        <v>0</v>
      </c>
      <c r="AJ20" s="99">
        <v>0</v>
      </c>
      <c r="AK20" s="99">
        <v>0</v>
      </c>
      <c r="AL20" s="99">
        <v>0</v>
      </c>
      <c r="AM20" s="99">
        <v>0</v>
      </c>
      <c r="AN20" s="99">
        <v>0</v>
      </c>
      <c r="AO20" s="99">
        <v>0</v>
      </c>
      <c r="AP20" s="99">
        <v>0</v>
      </c>
      <c r="AQ20" s="99">
        <v>0</v>
      </c>
      <c r="AR20" s="99">
        <v>0</v>
      </c>
      <c r="AS20" s="113">
        <v>0</v>
      </c>
      <c r="AT20" s="127">
        <v>5</v>
      </c>
      <c r="AU20" s="145"/>
      <c r="AV20" s="4"/>
      <c r="AW20" s="56">
        <v>19</v>
      </c>
      <c r="AX20" s="13"/>
      <c r="BB20" s="24">
        <f t="shared" si="0"/>
        <v>37</v>
      </c>
      <c r="BC20" s="25">
        <f>COUNTIF(E16:Y16,0)</f>
        <v>18</v>
      </c>
      <c r="BD20" s="25">
        <f>COUNTIF(AA16:AS16,0)</f>
        <v>19</v>
      </c>
      <c r="BE20" s="26"/>
      <c r="BF20" s="24">
        <f t="shared" si="1"/>
        <v>1</v>
      </c>
      <c r="BG20" s="25">
        <f>COUNTIF(E16:Y16,1)</f>
        <v>1</v>
      </c>
      <c r="BH20" s="25">
        <f>COUNTIF(AA16:AS16,1)</f>
        <v>0</v>
      </c>
      <c r="BI20" s="26"/>
      <c r="BJ20" s="24">
        <f t="shared" si="2"/>
        <v>0</v>
      </c>
      <c r="BK20" s="25">
        <f>COUNTIF(E16:Y16,2)</f>
        <v>0</v>
      </c>
      <c r="BL20" s="25">
        <f>COUNTIF(AA16:AS16,2)</f>
        <v>0</v>
      </c>
      <c r="BM20" s="26"/>
      <c r="BN20" s="24">
        <f t="shared" si="3"/>
        <v>1</v>
      </c>
      <c r="BO20" s="25">
        <f>COUNTIF(E16:Y16,3)</f>
        <v>1</v>
      </c>
      <c r="BP20" s="25">
        <f>COUNTIF(AA16:AS16,3)</f>
        <v>0</v>
      </c>
    </row>
    <row r="21" spans="1:69" s="1" customFormat="1" ht="14.1" customHeight="1" thickBot="1" x14ac:dyDescent="0.25">
      <c r="A21" s="114">
        <v>41</v>
      </c>
      <c r="B21" s="115" t="s">
        <v>69</v>
      </c>
      <c r="C21" s="116" t="s">
        <v>19</v>
      </c>
      <c r="D21" s="117" t="s">
        <v>8</v>
      </c>
      <c r="E21" s="118">
        <v>1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/>
      <c r="W21" s="138">
        <v>1</v>
      </c>
      <c r="X21" s="197">
        <v>0</v>
      </c>
      <c r="Y21" s="116">
        <v>0</v>
      </c>
      <c r="Z21" s="125">
        <v>1</v>
      </c>
      <c r="AA21" s="116">
        <v>0</v>
      </c>
      <c r="AB21" s="120">
        <v>0</v>
      </c>
      <c r="AC21" s="116">
        <v>0</v>
      </c>
      <c r="AD21" s="116">
        <v>0</v>
      </c>
      <c r="AE21" s="116">
        <v>1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  <c r="AS21" s="121">
        <v>3</v>
      </c>
      <c r="AT21" s="139">
        <v>5</v>
      </c>
      <c r="AU21" s="146"/>
      <c r="AV21" s="4"/>
      <c r="AW21" s="56">
        <v>6</v>
      </c>
      <c r="AX21" s="13"/>
      <c r="BB21" s="24">
        <f t="shared" si="0"/>
        <v>35</v>
      </c>
      <c r="BC21" s="25">
        <f>COUNTIF(E21:Y21,0)</f>
        <v>18</v>
      </c>
      <c r="BD21" s="25">
        <f>COUNTIF(AA21:AS21,0)</f>
        <v>17</v>
      </c>
      <c r="BE21" s="26"/>
      <c r="BF21" s="24">
        <f t="shared" si="1"/>
        <v>3</v>
      </c>
      <c r="BG21" s="25">
        <f>COUNTIF(E21:Y21,1)</f>
        <v>2</v>
      </c>
      <c r="BH21" s="25">
        <f>COUNTIF(AA21:AS21,1)</f>
        <v>1</v>
      </c>
      <c r="BI21" s="26"/>
      <c r="BJ21" s="24">
        <f t="shared" si="2"/>
        <v>0</v>
      </c>
      <c r="BK21" s="25">
        <f>COUNTIF(E21:Y21,2)</f>
        <v>0</v>
      </c>
      <c r="BL21" s="25">
        <f>COUNTIF(AA21:AS21,2)</f>
        <v>0</v>
      </c>
      <c r="BM21" s="26"/>
      <c r="BN21" s="24">
        <f t="shared" si="3"/>
        <v>1</v>
      </c>
      <c r="BO21" s="25">
        <f>COUNTIF(E21:Y21,3)</f>
        <v>0</v>
      </c>
      <c r="BP21" s="25">
        <f>COUNTIF(AA21:AS21,3)</f>
        <v>1</v>
      </c>
    </row>
    <row r="22" spans="1:69" s="1" customFormat="1" ht="14.1" customHeight="1" thickBot="1" x14ac:dyDescent="0.25">
      <c r="A22" s="240">
        <v>42</v>
      </c>
      <c r="B22" s="241" t="s">
        <v>70</v>
      </c>
      <c r="C22" s="242" t="s">
        <v>35</v>
      </c>
      <c r="D22" s="243" t="s">
        <v>8</v>
      </c>
      <c r="E22" s="244">
        <v>2</v>
      </c>
      <c r="F22" s="242">
        <v>0</v>
      </c>
      <c r="G22" s="242">
        <v>0</v>
      </c>
      <c r="H22" s="242">
        <v>0</v>
      </c>
      <c r="I22" s="242">
        <v>0</v>
      </c>
      <c r="J22" s="242">
        <v>0</v>
      </c>
      <c r="K22" s="242">
        <v>0</v>
      </c>
      <c r="L22" s="242">
        <v>0</v>
      </c>
      <c r="M22" s="242">
        <v>0</v>
      </c>
      <c r="N22" s="242">
        <v>0</v>
      </c>
      <c r="O22" s="242">
        <v>0</v>
      </c>
      <c r="P22" s="242">
        <v>0</v>
      </c>
      <c r="Q22" s="242">
        <v>0</v>
      </c>
      <c r="R22" s="242">
        <v>0</v>
      </c>
      <c r="S22" s="242">
        <v>0</v>
      </c>
      <c r="T22" s="242">
        <v>0</v>
      </c>
      <c r="U22" s="242">
        <v>0</v>
      </c>
      <c r="V22" s="242">
        <v>0</v>
      </c>
      <c r="W22" s="245">
        <v>2</v>
      </c>
      <c r="X22" s="246">
        <v>0</v>
      </c>
      <c r="Y22" s="242">
        <v>0</v>
      </c>
      <c r="Z22" s="247">
        <v>5</v>
      </c>
      <c r="AA22" s="242">
        <v>0</v>
      </c>
      <c r="AB22" s="247">
        <v>0</v>
      </c>
      <c r="AC22" s="242">
        <v>0</v>
      </c>
      <c r="AD22" s="242">
        <v>0</v>
      </c>
      <c r="AE22" s="242">
        <v>0</v>
      </c>
      <c r="AF22" s="242">
        <v>0</v>
      </c>
      <c r="AG22" s="242">
        <v>0</v>
      </c>
      <c r="AH22" s="242">
        <v>0</v>
      </c>
      <c r="AI22" s="242">
        <v>0</v>
      </c>
      <c r="AJ22" s="242">
        <v>0</v>
      </c>
      <c r="AK22" s="242">
        <v>0</v>
      </c>
      <c r="AL22" s="242">
        <v>0</v>
      </c>
      <c r="AM22" s="242">
        <v>0</v>
      </c>
      <c r="AN22" s="242">
        <v>0</v>
      </c>
      <c r="AO22" s="242">
        <v>0</v>
      </c>
      <c r="AP22" s="242">
        <v>0</v>
      </c>
      <c r="AQ22" s="242">
        <v>0</v>
      </c>
      <c r="AR22" s="242">
        <v>0</v>
      </c>
      <c r="AS22" s="248">
        <v>1</v>
      </c>
      <c r="AT22" s="249">
        <v>6</v>
      </c>
      <c r="AU22" s="250"/>
      <c r="AV22" s="4"/>
      <c r="AW22" s="239">
        <v>8</v>
      </c>
      <c r="AX22" s="13"/>
      <c r="BB22" s="24"/>
      <c r="BC22" s="25"/>
      <c r="BD22" s="25"/>
      <c r="BE22" s="26"/>
      <c r="BF22" s="24"/>
      <c r="BG22" s="25"/>
      <c r="BH22" s="25"/>
      <c r="BI22" s="26"/>
      <c r="BJ22" s="24"/>
      <c r="BK22" s="25"/>
      <c r="BL22" s="25"/>
      <c r="BM22" s="26"/>
      <c r="BN22" s="24"/>
      <c r="BO22" s="25"/>
      <c r="BP22" s="25"/>
    </row>
    <row r="23" spans="1:69" s="1" customFormat="1" ht="14.1" customHeight="1" thickBot="1" x14ac:dyDescent="0.25">
      <c r="A23" s="232">
        <v>43</v>
      </c>
      <c r="B23" s="233" t="s">
        <v>71</v>
      </c>
      <c r="C23" s="234" t="s">
        <v>35</v>
      </c>
      <c r="D23" s="235" t="s">
        <v>8</v>
      </c>
      <c r="E23" s="236">
        <v>3</v>
      </c>
      <c r="F23" s="234">
        <v>1</v>
      </c>
      <c r="G23" s="234">
        <v>0</v>
      </c>
      <c r="H23" s="234">
        <v>0</v>
      </c>
      <c r="I23" s="234">
        <v>0</v>
      </c>
      <c r="J23" s="234">
        <v>0</v>
      </c>
      <c r="K23" s="234">
        <v>0</v>
      </c>
      <c r="L23" s="234">
        <v>0</v>
      </c>
      <c r="M23" s="234">
        <v>0</v>
      </c>
      <c r="N23" s="234">
        <v>0</v>
      </c>
      <c r="O23" s="234">
        <v>0</v>
      </c>
      <c r="P23" s="234">
        <v>0</v>
      </c>
      <c r="Q23" s="234">
        <v>0</v>
      </c>
      <c r="R23" s="234">
        <v>0</v>
      </c>
      <c r="S23" s="234">
        <v>1</v>
      </c>
      <c r="T23" s="234">
        <v>0</v>
      </c>
      <c r="U23" s="234">
        <v>0</v>
      </c>
      <c r="V23" s="234">
        <v>0</v>
      </c>
      <c r="W23" s="138">
        <v>6</v>
      </c>
      <c r="X23" s="237">
        <v>0</v>
      </c>
      <c r="Y23" s="234">
        <v>1</v>
      </c>
      <c r="Z23" s="125">
        <v>2</v>
      </c>
      <c r="AA23" s="234">
        <v>0</v>
      </c>
      <c r="AB23" s="125">
        <v>0</v>
      </c>
      <c r="AC23" s="234">
        <v>0</v>
      </c>
      <c r="AD23" s="234">
        <v>0</v>
      </c>
      <c r="AE23" s="234">
        <v>1</v>
      </c>
      <c r="AF23" s="234">
        <v>0</v>
      </c>
      <c r="AG23" s="234">
        <v>1</v>
      </c>
      <c r="AH23" s="234">
        <v>0</v>
      </c>
      <c r="AI23" s="234">
        <v>0</v>
      </c>
      <c r="AJ23" s="234">
        <v>0</v>
      </c>
      <c r="AK23" s="234">
        <v>0</v>
      </c>
      <c r="AL23" s="234">
        <v>0</v>
      </c>
      <c r="AM23" s="234">
        <v>0</v>
      </c>
      <c r="AN23" s="234">
        <v>0</v>
      </c>
      <c r="AO23" s="234">
        <v>0</v>
      </c>
      <c r="AP23" s="234">
        <v>0</v>
      </c>
      <c r="AQ23" s="234">
        <v>0</v>
      </c>
      <c r="AR23" s="234">
        <v>0</v>
      </c>
      <c r="AS23" s="238">
        <v>3</v>
      </c>
      <c r="AT23" s="139">
        <v>7</v>
      </c>
      <c r="AU23" s="146"/>
      <c r="AV23" s="4"/>
      <c r="AW23" s="239">
        <v>13</v>
      </c>
      <c r="AX23" s="13"/>
      <c r="BB23" s="24"/>
      <c r="BC23" s="25"/>
      <c r="BD23" s="25"/>
      <c r="BE23" s="26"/>
      <c r="BF23" s="24"/>
      <c r="BG23" s="25"/>
      <c r="BH23" s="25"/>
      <c r="BI23" s="26"/>
      <c r="BJ23" s="24"/>
      <c r="BK23" s="25"/>
      <c r="BL23" s="25"/>
      <c r="BM23" s="26"/>
      <c r="BN23" s="24"/>
      <c r="BO23" s="25"/>
      <c r="BP23" s="25"/>
    </row>
    <row r="24" spans="1:69" s="1" customFormat="1" ht="14.1" customHeight="1" thickBot="1" x14ac:dyDescent="0.25">
      <c r="A24" s="240">
        <v>44</v>
      </c>
      <c r="B24" s="241" t="s">
        <v>72</v>
      </c>
      <c r="C24" s="242" t="s">
        <v>73</v>
      </c>
      <c r="D24" s="243" t="s">
        <v>8</v>
      </c>
      <c r="E24" s="244">
        <v>1</v>
      </c>
      <c r="F24" s="242">
        <v>0</v>
      </c>
      <c r="G24" s="242">
        <v>0</v>
      </c>
      <c r="H24" s="242">
        <v>0</v>
      </c>
      <c r="I24" s="242">
        <v>0</v>
      </c>
      <c r="J24" s="242">
        <v>5</v>
      </c>
      <c r="K24" s="242">
        <v>0</v>
      </c>
      <c r="L24" s="242">
        <v>0</v>
      </c>
      <c r="M24" s="242">
        <v>0</v>
      </c>
      <c r="N24" s="242">
        <v>0</v>
      </c>
      <c r="O24" s="242">
        <v>2</v>
      </c>
      <c r="P24" s="242">
        <v>0</v>
      </c>
      <c r="Q24" s="242">
        <v>0</v>
      </c>
      <c r="R24" s="242">
        <v>0</v>
      </c>
      <c r="S24" s="242">
        <v>0</v>
      </c>
      <c r="T24" s="242">
        <v>0</v>
      </c>
      <c r="U24" s="242">
        <v>0</v>
      </c>
      <c r="V24" s="242">
        <v>0</v>
      </c>
      <c r="W24" s="245">
        <v>9</v>
      </c>
      <c r="X24" s="246">
        <v>0</v>
      </c>
      <c r="Y24" s="242">
        <v>1</v>
      </c>
      <c r="Z24" s="247">
        <v>0</v>
      </c>
      <c r="AA24" s="242">
        <v>0</v>
      </c>
      <c r="AB24" s="247">
        <v>0</v>
      </c>
      <c r="AC24" s="242">
        <v>0</v>
      </c>
      <c r="AD24" s="242">
        <v>0</v>
      </c>
      <c r="AE24" s="242">
        <v>0</v>
      </c>
      <c r="AF24" s="242">
        <v>0</v>
      </c>
      <c r="AG24" s="242">
        <v>0</v>
      </c>
      <c r="AH24" s="242">
        <v>0</v>
      </c>
      <c r="AI24" s="242">
        <v>0</v>
      </c>
      <c r="AJ24" s="242">
        <v>0</v>
      </c>
      <c r="AK24" s="242">
        <v>0</v>
      </c>
      <c r="AL24" s="242">
        <v>0</v>
      </c>
      <c r="AM24" s="242">
        <v>0</v>
      </c>
      <c r="AN24" s="242">
        <v>0</v>
      </c>
      <c r="AO24" s="242">
        <v>0</v>
      </c>
      <c r="AP24" s="242">
        <v>0</v>
      </c>
      <c r="AQ24" s="242">
        <v>0</v>
      </c>
      <c r="AR24" s="242">
        <v>0</v>
      </c>
      <c r="AS24" s="248">
        <v>0</v>
      </c>
      <c r="AT24" s="249">
        <v>0</v>
      </c>
      <c r="AU24" s="250"/>
      <c r="AV24" s="4"/>
      <c r="AW24" s="239">
        <v>9</v>
      </c>
      <c r="AX24" s="13"/>
      <c r="BB24" s="24"/>
      <c r="BC24" s="25"/>
      <c r="BD24" s="25"/>
      <c r="BE24" s="26"/>
      <c r="BF24" s="24"/>
      <c r="BG24" s="25"/>
      <c r="BH24" s="25"/>
      <c r="BI24" s="26"/>
      <c r="BJ24" s="24"/>
      <c r="BK24" s="25"/>
      <c r="BL24" s="25"/>
      <c r="BM24" s="26"/>
      <c r="BN24" s="24"/>
      <c r="BO24" s="25"/>
      <c r="BP24" s="25"/>
    </row>
    <row r="25" spans="1:69" s="1" customFormat="1" ht="14.1" customHeight="1" thickBot="1" x14ac:dyDescent="0.25">
      <c r="A25" s="240">
        <v>45</v>
      </c>
      <c r="B25" s="241" t="s">
        <v>74</v>
      </c>
      <c r="C25" s="242" t="s">
        <v>35</v>
      </c>
      <c r="D25" s="243" t="s">
        <v>8</v>
      </c>
      <c r="E25" s="244">
        <v>3</v>
      </c>
      <c r="F25" s="242">
        <v>0</v>
      </c>
      <c r="G25" s="242">
        <v>0</v>
      </c>
      <c r="H25" s="242">
        <v>0</v>
      </c>
      <c r="I25" s="242">
        <v>0</v>
      </c>
      <c r="J25" s="242">
        <v>1</v>
      </c>
      <c r="K25" s="242">
        <v>0</v>
      </c>
      <c r="L25" s="242">
        <v>2</v>
      </c>
      <c r="M25" s="242">
        <v>0</v>
      </c>
      <c r="N25" s="242">
        <v>0</v>
      </c>
      <c r="O25" s="242">
        <v>0</v>
      </c>
      <c r="P25" s="242">
        <v>0</v>
      </c>
      <c r="Q25" s="242">
        <v>0</v>
      </c>
      <c r="R25" s="242">
        <v>0</v>
      </c>
      <c r="S25" s="242">
        <v>0</v>
      </c>
      <c r="T25" s="242">
        <v>0</v>
      </c>
      <c r="U25" s="242">
        <v>0</v>
      </c>
      <c r="V25" s="242">
        <v>0</v>
      </c>
      <c r="W25" s="245">
        <v>6</v>
      </c>
      <c r="X25" s="246">
        <v>0</v>
      </c>
      <c r="Y25" s="242">
        <v>0</v>
      </c>
      <c r="Z25" s="247">
        <v>3</v>
      </c>
      <c r="AA25" s="242">
        <v>5</v>
      </c>
      <c r="AB25" s="247">
        <v>0</v>
      </c>
      <c r="AC25" s="242">
        <v>1</v>
      </c>
      <c r="AD25" s="242">
        <v>0</v>
      </c>
      <c r="AE25" s="242">
        <v>1</v>
      </c>
      <c r="AF25" s="242">
        <v>0</v>
      </c>
      <c r="AG25" s="242">
        <v>3</v>
      </c>
      <c r="AH25" s="242">
        <v>0</v>
      </c>
      <c r="AI25" s="242">
        <v>0</v>
      </c>
      <c r="AJ25" s="242">
        <v>1</v>
      </c>
      <c r="AK25" s="242">
        <v>0</v>
      </c>
      <c r="AL25" s="242">
        <v>0</v>
      </c>
      <c r="AM25" s="242">
        <v>0</v>
      </c>
      <c r="AN25" s="242">
        <v>0</v>
      </c>
      <c r="AO25" s="242">
        <v>0</v>
      </c>
      <c r="AP25" s="242">
        <v>0</v>
      </c>
      <c r="AQ25" s="242">
        <v>0</v>
      </c>
      <c r="AR25" s="242">
        <v>0</v>
      </c>
      <c r="AS25" s="248">
        <v>3</v>
      </c>
      <c r="AT25" s="249">
        <v>17</v>
      </c>
      <c r="AU25" s="250"/>
      <c r="AV25" s="4"/>
      <c r="AW25" s="239">
        <v>23</v>
      </c>
      <c r="AX25" s="13"/>
      <c r="BB25" s="24"/>
      <c r="BC25" s="25"/>
      <c r="BD25" s="25"/>
      <c r="BE25" s="26"/>
      <c r="BF25" s="24"/>
      <c r="BG25" s="25"/>
      <c r="BH25" s="25"/>
      <c r="BI25" s="26"/>
      <c r="BJ25" s="24"/>
      <c r="BK25" s="25"/>
      <c r="BL25" s="25"/>
      <c r="BM25" s="26"/>
      <c r="BN25" s="24"/>
      <c r="BO25" s="25"/>
      <c r="BP25" s="25"/>
    </row>
    <row r="26" spans="1:69" s="1" customFormat="1" ht="14.1" customHeight="1" thickBot="1" x14ac:dyDescent="0.25">
      <c r="A26" s="240">
        <v>46</v>
      </c>
      <c r="B26" s="241" t="s">
        <v>75</v>
      </c>
      <c r="C26" s="242" t="s">
        <v>35</v>
      </c>
      <c r="D26" s="243" t="s">
        <v>8</v>
      </c>
      <c r="E26" s="244">
        <v>3</v>
      </c>
      <c r="F26" s="242">
        <v>0</v>
      </c>
      <c r="G26" s="242">
        <v>0</v>
      </c>
      <c r="H26" s="242">
        <v>0</v>
      </c>
      <c r="I26" s="242">
        <v>0</v>
      </c>
      <c r="J26" s="242">
        <v>1</v>
      </c>
      <c r="K26" s="242">
        <v>0</v>
      </c>
      <c r="L26" s="242">
        <v>0</v>
      </c>
      <c r="M26" s="242">
        <v>0</v>
      </c>
      <c r="N26" s="242">
        <v>0</v>
      </c>
      <c r="O26" s="242">
        <v>0</v>
      </c>
      <c r="P26" s="242">
        <v>0</v>
      </c>
      <c r="Q26" s="242">
        <v>0</v>
      </c>
      <c r="R26" s="242">
        <v>0</v>
      </c>
      <c r="S26" s="242">
        <v>0</v>
      </c>
      <c r="T26" s="242">
        <v>0</v>
      </c>
      <c r="U26" s="242">
        <v>0</v>
      </c>
      <c r="V26" s="242">
        <v>0</v>
      </c>
      <c r="W26" s="245">
        <v>7</v>
      </c>
      <c r="X26" s="246">
        <v>0</v>
      </c>
      <c r="Y26" s="242">
        <v>3</v>
      </c>
      <c r="Z26" s="247">
        <v>3</v>
      </c>
      <c r="AA26" s="242">
        <v>0</v>
      </c>
      <c r="AB26" s="247">
        <v>0</v>
      </c>
      <c r="AC26" s="242">
        <v>0</v>
      </c>
      <c r="AD26" s="242">
        <v>0</v>
      </c>
      <c r="AE26" s="242">
        <v>1</v>
      </c>
      <c r="AF26" s="242">
        <v>0</v>
      </c>
      <c r="AG26" s="242">
        <v>0</v>
      </c>
      <c r="AH26" s="242">
        <v>0</v>
      </c>
      <c r="AI26" s="242">
        <v>0</v>
      </c>
      <c r="AJ26" s="242">
        <v>0</v>
      </c>
      <c r="AK26" s="242">
        <v>0</v>
      </c>
      <c r="AL26" s="242">
        <v>0</v>
      </c>
      <c r="AM26" s="242">
        <v>0</v>
      </c>
      <c r="AN26" s="242">
        <v>0</v>
      </c>
      <c r="AO26" s="242">
        <v>0</v>
      </c>
      <c r="AP26" s="242">
        <v>0</v>
      </c>
      <c r="AQ26" s="242">
        <v>0</v>
      </c>
      <c r="AR26" s="242">
        <v>0</v>
      </c>
      <c r="AS26" s="248">
        <v>5</v>
      </c>
      <c r="AT26" s="249">
        <v>9</v>
      </c>
      <c r="AU26" s="250"/>
      <c r="AV26" s="4"/>
      <c r="AW26" s="239">
        <v>16</v>
      </c>
      <c r="AX26" s="13"/>
      <c r="BB26" s="24"/>
      <c r="BC26" s="25"/>
      <c r="BD26" s="25"/>
      <c r="BE26" s="26"/>
      <c r="BF26" s="24"/>
      <c r="BG26" s="25"/>
      <c r="BH26" s="25"/>
      <c r="BI26" s="26"/>
      <c r="BJ26" s="24"/>
      <c r="BK26" s="25"/>
      <c r="BL26" s="25"/>
      <c r="BM26" s="26"/>
      <c r="BN26" s="24"/>
      <c r="BO26" s="25"/>
      <c r="BP26" s="25"/>
    </row>
    <row r="27" spans="1:69" s="1" customFormat="1" ht="14.1" customHeight="1" thickBot="1" x14ac:dyDescent="0.25">
      <c r="A27" s="240">
        <v>47</v>
      </c>
      <c r="B27" s="241" t="s">
        <v>76</v>
      </c>
      <c r="C27" s="242" t="s">
        <v>77</v>
      </c>
      <c r="D27" s="243" t="s">
        <v>25</v>
      </c>
      <c r="E27" s="244">
        <v>1</v>
      </c>
      <c r="F27" s="242">
        <v>1</v>
      </c>
      <c r="G27" s="242">
        <v>0</v>
      </c>
      <c r="H27" s="242">
        <v>1</v>
      </c>
      <c r="I27" s="242">
        <v>0</v>
      </c>
      <c r="J27" s="242">
        <v>0</v>
      </c>
      <c r="K27" s="242">
        <v>0</v>
      </c>
      <c r="L27" s="242">
        <v>3</v>
      </c>
      <c r="M27" s="242">
        <v>0</v>
      </c>
      <c r="N27" s="242">
        <v>0</v>
      </c>
      <c r="O27" s="242">
        <v>0</v>
      </c>
      <c r="P27" s="242">
        <v>0</v>
      </c>
      <c r="Q27" s="242">
        <v>0</v>
      </c>
      <c r="R27" s="242">
        <v>0</v>
      </c>
      <c r="S27" s="242">
        <v>0</v>
      </c>
      <c r="T27" s="242">
        <v>0</v>
      </c>
      <c r="U27" s="242">
        <v>0</v>
      </c>
      <c r="V27" s="242">
        <v>0</v>
      </c>
      <c r="W27" s="245">
        <v>9</v>
      </c>
      <c r="X27" s="246">
        <v>0</v>
      </c>
      <c r="Y27" s="242">
        <v>3</v>
      </c>
      <c r="Z27" s="247">
        <v>1</v>
      </c>
      <c r="AA27" s="242">
        <v>0</v>
      </c>
      <c r="AB27" s="247">
        <v>0</v>
      </c>
      <c r="AC27" s="242">
        <v>0</v>
      </c>
      <c r="AD27" s="242">
        <v>0</v>
      </c>
      <c r="AE27" s="242">
        <v>0</v>
      </c>
      <c r="AF27" s="242">
        <v>0</v>
      </c>
      <c r="AG27" s="242">
        <v>1</v>
      </c>
      <c r="AH27" s="242">
        <v>0</v>
      </c>
      <c r="AI27" s="242">
        <v>0</v>
      </c>
      <c r="AJ27" s="242">
        <v>0</v>
      </c>
      <c r="AK27" s="242">
        <v>0</v>
      </c>
      <c r="AL27" s="242">
        <v>0</v>
      </c>
      <c r="AM27" s="242">
        <v>0</v>
      </c>
      <c r="AN27" s="242">
        <v>0</v>
      </c>
      <c r="AO27" s="242">
        <v>0</v>
      </c>
      <c r="AP27" s="242">
        <v>0</v>
      </c>
      <c r="AQ27" s="242">
        <v>0</v>
      </c>
      <c r="AR27" s="242">
        <v>0</v>
      </c>
      <c r="AS27" s="248">
        <v>3</v>
      </c>
      <c r="AT27" s="249">
        <v>5</v>
      </c>
      <c r="AU27" s="250"/>
      <c r="AV27" s="4"/>
      <c r="AW27" s="239">
        <v>14</v>
      </c>
      <c r="AX27" s="13"/>
      <c r="BB27" s="24"/>
      <c r="BC27" s="25"/>
      <c r="BD27" s="25"/>
      <c r="BE27" s="26"/>
      <c r="BF27" s="24"/>
      <c r="BG27" s="25"/>
      <c r="BH27" s="25"/>
      <c r="BI27" s="26"/>
      <c r="BJ27" s="24"/>
      <c r="BK27" s="25"/>
      <c r="BL27" s="25"/>
      <c r="BM27" s="26"/>
      <c r="BN27" s="24"/>
      <c r="BO27" s="25"/>
      <c r="BP27" s="25"/>
    </row>
    <row r="28" spans="1:69" s="1" customFormat="1" ht="14.1" customHeight="1" thickBot="1" x14ac:dyDescent="0.25">
      <c r="A28" s="240">
        <v>48</v>
      </c>
      <c r="B28" s="241" t="s">
        <v>78</v>
      </c>
      <c r="C28" s="242" t="s">
        <v>77</v>
      </c>
      <c r="D28" s="243" t="s">
        <v>25</v>
      </c>
      <c r="E28" s="244">
        <v>0</v>
      </c>
      <c r="F28" s="242">
        <v>0</v>
      </c>
      <c r="G28" s="242">
        <v>0</v>
      </c>
      <c r="H28" s="242">
        <v>0</v>
      </c>
      <c r="I28" s="242">
        <v>0</v>
      </c>
      <c r="J28" s="242">
        <v>0</v>
      </c>
      <c r="K28" s="242">
        <v>0</v>
      </c>
      <c r="L28" s="242">
        <v>2</v>
      </c>
      <c r="M28" s="242">
        <v>0</v>
      </c>
      <c r="N28" s="242">
        <v>0</v>
      </c>
      <c r="O28" s="242">
        <v>0</v>
      </c>
      <c r="P28" s="242">
        <v>0</v>
      </c>
      <c r="Q28" s="242">
        <v>0</v>
      </c>
      <c r="R28" s="242">
        <v>0</v>
      </c>
      <c r="S28" s="242">
        <v>0</v>
      </c>
      <c r="T28" s="242">
        <v>0</v>
      </c>
      <c r="U28" s="242">
        <v>0</v>
      </c>
      <c r="V28" s="242">
        <v>0</v>
      </c>
      <c r="W28" s="245">
        <v>5</v>
      </c>
      <c r="X28" s="246">
        <v>0</v>
      </c>
      <c r="Y28" s="242">
        <v>3</v>
      </c>
      <c r="Z28" s="247">
        <v>0</v>
      </c>
      <c r="AA28" s="242">
        <v>0</v>
      </c>
      <c r="AB28" s="247">
        <v>0</v>
      </c>
      <c r="AC28" s="242">
        <v>0</v>
      </c>
      <c r="AD28" s="242">
        <v>0</v>
      </c>
      <c r="AE28" s="242">
        <v>0</v>
      </c>
      <c r="AF28" s="242">
        <v>0</v>
      </c>
      <c r="AG28" s="242">
        <v>3</v>
      </c>
      <c r="AH28" s="242">
        <v>0</v>
      </c>
      <c r="AI28" s="242">
        <v>0</v>
      </c>
      <c r="AJ28" s="242">
        <v>0</v>
      </c>
      <c r="AK28" s="242">
        <v>0</v>
      </c>
      <c r="AL28" s="242">
        <v>0</v>
      </c>
      <c r="AM28" s="242">
        <v>0</v>
      </c>
      <c r="AN28" s="242">
        <v>0</v>
      </c>
      <c r="AO28" s="242">
        <v>0</v>
      </c>
      <c r="AP28" s="242">
        <v>0</v>
      </c>
      <c r="AQ28" s="242">
        <v>0</v>
      </c>
      <c r="AR28" s="242">
        <v>0</v>
      </c>
      <c r="AS28" s="248">
        <v>0</v>
      </c>
      <c r="AT28" s="249">
        <v>3</v>
      </c>
      <c r="AU28" s="250"/>
      <c r="AV28" s="4"/>
      <c r="AW28" s="239">
        <v>8</v>
      </c>
      <c r="AX28" s="13"/>
      <c r="BB28" s="24"/>
      <c r="BC28" s="25"/>
      <c r="BD28" s="25"/>
      <c r="BE28" s="26"/>
      <c r="BF28" s="24"/>
      <c r="BG28" s="25"/>
      <c r="BH28" s="25"/>
      <c r="BI28" s="26"/>
      <c r="BJ28" s="24"/>
      <c r="BK28" s="25"/>
      <c r="BL28" s="25"/>
      <c r="BM28" s="26"/>
      <c r="BN28" s="24"/>
      <c r="BO28" s="25"/>
      <c r="BP28" s="25"/>
    </row>
    <row r="29" spans="1:69" s="1" customFormat="1" ht="14.1" customHeight="1" thickBot="1" x14ac:dyDescent="0.25">
      <c r="A29" s="240">
        <v>8</v>
      </c>
      <c r="B29" s="241" t="s">
        <v>80</v>
      </c>
      <c r="C29" s="242" t="s">
        <v>77</v>
      </c>
      <c r="D29" s="243" t="s">
        <v>25</v>
      </c>
      <c r="E29" s="244">
        <v>0</v>
      </c>
      <c r="F29" s="242">
        <v>0</v>
      </c>
      <c r="G29" s="242">
        <v>0</v>
      </c>
      <c r="H29" s="242">
        <v>0</v>
      </c>
      <c r="I29" s="242">
        <v>0</v>
      </c>
      <c r="J29" s="242">
        <v>3</v>
      </c>
      <c r="K29" s="242">
        <v>0</v>
      </c>
      <c r="L29" s="242">
        <v>2</v>
      </c>
      <c r="M29" s="242">
        <v>0</v>
      </c>
      <c r="N29" s="242">
        <v>1</v>
      </c>
      <c r="O29" s="242">
        <v>0</v>
      </c>
      <c r="P29" s="242">
        <v>0</v>
      </c>
      <c r="Q29" s="242">
        <v>0</v>
      </c>
      <c r="R29" s="242">
        <v>0</v>
      </c>
      <c r="S29" s="242">
        <v>0</v>
      </c>
      <c r="T29" s="242">
        <v>0</v>
      </c>
      <c r="U29" s="242">
        <v>0</v>
      </c>
      <c r="V29" s="242">
        <v>0</v>
      </c>
      <c r="W29" s="245">
        <v>8</v>
      </c>
      <c r="X29" s="246">
        <v>0</v>
      </c>
      <c r="Y29" s="242">
        <v>2</v>
      </c>
      <c r="Z29" s="247">
        <v>5</v>
      </c>
      <c r="AA29" s="242">
        <v>5</v>
      </c>
      <c r="AB29" s="247">
        <v>5</v>
      </c>
      <c r="AC29" s="242">
        <v>5</v>
      </c>
      <c r="AD29" s="242">
        <v>5</v>
      </c>
      <c r="AE29" s="242">
        <v>5</v>
      </c>
      <c r="AF29" s="242">
        <v>5</v>
      </c>
      <c r="AG29" s="242">
        <v>5</v>
      </c>
      <c r="AH29" s="242">
        <v>5</v>
      </c>
      <c r="AI29" s="242">
        <v>5</v>
      </c>
      <c r="AJ29" s="242">
        <v>5</v>
      </c>
      <c r="AK29" s="242">
        <v>5</v>
      </c>
      <c r="AL29" s="242">
        <v>5</v>
      </c>
      <c r="AM29" s="242">
        <v>5</v>
      </c>
      <c r="AN29" s="242">
        <v>5</v>
      </c>
      <c r="AO29" s="242">
        <v>5</v>
      </c>
      <c r="AP29" s="242">
        <v>5</v>
      </c>
      <c r="AQ29" s="242">
        <v>5</v>
      </c>
      <c r="AR29" s="242">
        <v>5</v>
      </c>
      <c r="AS29" s="248">
        <v>5</v>
      </c>
      <c r="AT29" s="249">
        <v>100</v>
      </c>
      <c r="AU29" s="250"/>
      <c r="AV29" s="4"/>
      <c r="AW29" s="239">
        <v>108</v>
      </c>
      <c r="AX29" s="13"/>
      <c r="BB29" s="24"/>
      <c r="BC29" s="25"/>
      <c r="BD29" s="25"/>
      <c r="BE29" s="26"/>
      <c r="BF29" s="24"/>
      <c r="BG29" s="25"/>
      <c r="BH29" s="25"/>
      <c r="BI29" s="26"/>
      <c r="BJ29" s="24"/>
      <c r="BK29" s="25"/>
      <c r="BL29" s="25"/>
      <c r="BM29" s="26"/>
      <c r="BN29" s="24"/>
      <c r="BO29" s="25"/>
      <c r="BP29" s="25"/>
    </row>
    <row r="30" spans="1:69" s="1" customFormat="1" ht="14.1" customHeight="1" thickBot="1" x14ac:dyDescent="0.25">
      <c r="A30" s="240">
        <v>9</v>
      </c>
      <c r="B30" s="241" t="s">
        <v>81</v>
      </c>
      <c r="C30" s="242" t="s">
        <v>77</v>
      </c>
      <c r="D30" s="243" t="s">
        <v>25</v>
      </c>
      <c r="E30" s="244">
        <v>1</v>
      </c>
      <c r="F30" s="242">
        <v>0</v>
      </c>
      <c r="G30" s="242">
        <v>1</v>
      </c>
      <c r="H30" s="242">
        <v>0</v>
      </c>
      <c r="I30" s="242">
        <v>0</v>
      </c>
      <c r="J30" s="242">
        <v>0</v>
      </c>
      <c r="K30" s="242">
        <v>0</v>
      </c>
      <c r="L30" s="242">
        <v>3</v>
      </c>
      <c r="M30" s="242">
        <v>0</v>
      </c>
      <c r="N30" s="242">
        <v>0</v>
      </c>
      <c r="O30" s="242">
        <v>0</v>
      </c>
      <c r="P30" s="242">
        <v>0</v>
      </c>
      <c r="Q30" s="242">
        <v>0</v>
      </c>
      <c r="R30" s="242">
        <v>0</v>
      </c>
      <c r="S30" s="242">
        <v>0</v>
      </c>
      <c r="T30" s="242">
        <v>0</v>
      </c>
      <c r="U30" s="242">
        <v>0</v>
      </c>
      <c r="V30" s="242">
        <v>0</v>
      </c>
      <c r="W30" s="245">
        <v>8</v>
      </c>
      <c r="X30" s="246">
        <v>0</v>
      </c>
      <c r="Y30" s="242">
        <v>3</v>
      </c>
      <c r="Z30" s="247">
        <v>3</v>
      </c>
      <c r="AA30" s="242">
        <v>0</v>
      </c>
      <c r="AB30" s="247">
        <v>0</v>
      </c>
      <c r="AC30" s="242">
        <v>0</v>
      </c>
      <c r="AD30" s="242">
        <v>0</v>
      </c>
      <c r="AE30" s="242">
        <v>0</v>
      </c>
      <c r="AF30" s="242">
        <v>0</v>
      </c>
      <c r="AG30" s="242">
        <v>1</v>
      </c>
      <c r="AH30" s="242">
        <v>0</v>
      </c>
      <c r="AI30" s="242">
        <v>0</v>
      </c>
      <c r="AJ30" s="242">
        <v>0</v>
      </c>
      <c r="AK30" s="242">
        <v>0</v>
      </c>
      <c r="AL30" s="242">
        <v>0</v>
      </c>
      <c r="AM30" s="242">
        <v>0</v>
      </c>
      <c r="AN30" s="242">
        <v>0</v>
      </c>
      <c r="AO30" s="242">
        <v>0</v>
      </c>
      <c r="AP30" s="242">
        <v>0</v>
      </c>
      <c r="AQ30" s="242">
        <v>0</v>
      </c>
      <c r="AR30" s="242">
        <v>0</v>
      </c>
      <c r="AS30" s="248">
        <v>3</v>
      </c>
      <c r="AT30" s="249">
        <v>7</v>
      </c>
      <c r="AU30" s="250"/>
      <c r="AV30" s="4"/>
      <c r="AW30" s="239">
        <v>15</v>
      </c>
      <c r="AX30" s="13"/>
      <c r="BB30" s="24"/>
      <c r="BC30" s="25"/>
      <c r="BD30" s="25"/>
      <c r="BE30" s="26"/>
      <c r="BF30" s="24"/>
      <c r="BG30" s="25"/>
      <c r="BH30" s="25"/>
      <c r="BI30" s="26"/>
      <c r="BJ30" s="24"/>
      <c r="BK30" s="25"/>
      <c r="BL30" s="25"/>
      <c r="BM30" s="26"/>
      <c r="BN30" s="24"/>
      <c r="BO30" s="25"/>
      <c r="BP30" s="25"/>
    </row>
    <row r="31" spans="1:69" s="1" customFormat="1" ht="14.1" customHeight="1" thickBot="1" x14ac:dyDescent="0.25">
      <c r="A31" s="152">
        <v>49</v>
      </c>
      <c r="B31" s="154"/>
      <c r="C31" s="156"/>
      <c r="D31" s="158"/>
      <c r="E31" s="159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37"/>
      <c r="X31" s="156"/>
      <c r="Y31" s="156"/>
      <c r="Z31" s="160"/>
      <c r="AA31" s="156"/>
      <c r="AB31" s="161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62"/>
      <c r="AT31" s="94"/>
      <c r="AU31" s="163"/>
      <c r="AV31" s="4"/>
      <c r="AW31" s="94"/>
      <c r="AX31" s="13"/>
      <c r="BB31" s="24">
        <f t="shared" si="0"/>
        <v>36</v>
      </c>
      <c r="BC31" s="25">
        <f>COUNTIF(E17:Y17,0)</f>
        <v>18</v>
      </c>
      <c r="BD31" s="25">
        <f>COUNTIF(AA17:AS17,0)</f>
        <v>18</v>
      </c>
      <c r="BE31" s="26"/>
      <c r="BF31" s="24">
        <f t="shared" si="1"/>
        <v>0</v>
      </c>
      <c r="BG31" s="25">
        <f>COUNTIF(E17:Y17,1)</f>
        <v>0</v>
      </c>
      <c r="BH31" s="25">
        <f>COUNTIF(AA17:AS17,1)</f>
        <v>0</v>
      </c>
      <c r="BI31" s="26"/>
      <c r="BJ31" s="24">
        <f t="shared" si="2"/>
        <v>1</v>
      </c>
      <c r="BK31" s="25">
        <f>COUNTIF(E17:Y17,2)</f>
        <v>1</v>
      </c>
      <c r="BL31" s="25">
        <f>COUNTIF(AA17:AS17,2)</f>
        <v>0</v>
      </c>
      <c r="BM31" s="26"/>
      <c r="BN31" s="24">
        <f t="shared" si="3"/>
        <v>2</v>
      </c>
      <c r="BO31" s="25">
        <f>COUNTIF(E17:Y17,3)</f>
        <v>1</v>
      </c>
      <c r="BP31" s="25">
        <f>COUNTIF(AA17:AS17,3)</f>
        <v>1</v>
      </c>
    </row>
    <row r="32" spans="1:69" s="1" customFormat="1" ht="12" customHeight="1" x14ac:dyDescent="0.2">
      <c r="AA32" s="23"/>
      <c r="AT32" s="23"/>
      <c r="AX32" s="13"/>
      <c r="BF32" s="27"/>
      <c r="BG32" s="28"/>
      <c r="BH32" s="28"/>
      <c r="BM32" s="6"/>
      <c r="BN32" s="27"/>
      <c r="BO32" s="28"/>
      <c r="BP32" s="28"/>
      <c r="BQ32" s="6"/>
    </row>
    <row r="33" spans="1:69" s="1" customFormat="1" ht="12" customHeight="1" x14ac:dyDescent="0.2">
      <c r="AA33" s="23"/>
      <c r="AT33" s="23"/>
      <c r="AX33" s="13"/>
      <c r="BF33" s="27"/>
      <c r="BG33" s="28"/>
      <c r="BH33" s="28"/>
      <c r="BM33" s="6"/>
      <c r="BN33" s="27"/>
      <c r="BO33" s="28"/>
      <c r="BP33" s="28"/>
      <c r="BQ33" s="6"/>
    </row>
    <row r="34" spans="1:69" s="21" customFormat="1" ht="15.75" customHeight="1" x14ac:dyDescent="0.2">
      <c r="A34" s="265" t="s">
        <v>30</v>
      </c>
      <c r="B34" s="266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  <c r="AF34" s="266"/>
      <c r="AG34" s="266"/>
      <c r="AH34" s="266"/>
      <c r="AI34" s="266"/>
      <c r="AJ34" s="266"/>
      <c r="AK34" s="266"/>
      <c r="AL34" s="266"/>
      <c r="AM34" s="266"/>
      <c r="AN34" s="266"/>
      <c r="AO34" s="266"/>
      <c r="AP34" s="266"/>
      <c r="AQ34" s="266"/>
      <c r="AR34" s="266"/>
      <c r="AS34" s="266"/>
      <c r="AT34" s="266"/>
      <c r="AU34" s="266"/>
      <c r="AV34" s="266"/>
      <c r="AW34" s="266"/>
      <c r="AX34" s="47"/>
      <c r="AY34" s="47"/>
      <c r="AZ34" s="47"/>
    </row>
    <row r="35" spans="1:69" s="6" customFormat="1" ht="16.5" customHeight="1" x14ac:dyDescent="0.2">
      <c r="B35" s="265" t="s">
        <v>29</v>
      </c>
      <c r="C35" s="271"/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271"/>
      <c r="AF35" s="271"/>
      <c r="AG35" s="271"/>
      <c r="AH35" s="271"/>
      <c r="AI35" s="271"/>
      <c r="AJ35" s="271"/>
      <c r="AK35" s="271"/>
      <c r="AL35" s="271"/>
      <c r="AM35" s="271"/>
      <c r="AN35" s="271"/>
      <c r="AO35" s="271"/>
      <c r="AP35" s="271"/>
      <c r="AQ35" s="271"/>
      <c r="AR35" s="271"/>
      <c r="AS35" s="271"/>
      <c r="AT35" s="271"/>
      <c r="AU35" s="271"/>
      <c r="AV35" s="271"/>
      <c r="AW35" s="271"/>
      <c r="AX35" s="271"/>
      <c r="AY35" s="47"/>
      <c r="AZ35" s="47"/>
    </row>
    <row r="36" spans="1:69" s="17" customFormat="1" ht="12" customHeight="1" x14ac:dyDescent="0.2">
      <c r="BB36" s="27"/>
      <c r="BC36" s="28"/>
      <c r="BD36" s="28"/>
      <c r="BE36" s="29"/>
      <c r="BF36" s="27"/>
      <c r="BG36" s="28"/>
      <c r="BH36" s="28"/>
      <c r="BI36" s="29"/>
      <c r="BJ36" s="27"/>
      <c r="BK36" s="28"/>
      <c r="BL36" s="28"/>
      <c r="BM36" s="29"/>
      <c r="BN36" s="27"/>
      <c r="BO36" s="28"/>
      <c r="BP36" s="28"/>
    </row>
    <row r="37" spans="1:69" s="17" customFormat="1" ht="12" customHeight="1" x14ac:dyDescent="0.2">
      <c r="A37" s="265" t="s">
        <v>27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  <c r="R37" s="271"/>
      <c r="S37" s="271"/>
      <c r="T37" s="271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1"/>
      <c r="AF37" s="271"/>
      <c r="AG37" s="271"/>
      <c r="AH37" s="271"/>
      <c r="AI37" s="271"/>
      <c r="AJ37" s="271"/>
      <c r="AK37" s="271"/>
      <c r="AL37" s="271"/>
      <c r="AM37" s="271"/>
      <c r="AN37" s="271"/>
      <c r="AO37" s="271"/>
      <c r="AP37" s="271"/>
      <c r="AQ37" s="271"/>
      <c r="AR37" s="271"/>
      <c r="AS37" s="271"/>
      <c r="AT37" s="271"/>
      <c r="AU37" s="271"/>
      <c r="AV37" s="271"/>
      <c r="AW37" s="271"/>
      <c r="BB37" s="27"/>
      <c r="BC37" s="28"/>
      <c r="BD37" s="28"/>
      <c r="BE37" s="29"/>
      <c r="BF37" s="27"/>
      <c r="BG37" s="28"/>
      <c r="BH37" s="28"/>
      <c r="BI37" s="29"/>
      <c r="BJ37" s="27"/>
      <c r="BK37" s="28"/>
      <c r="BL37" s="28"/>
      <c r="BM37" s="29"/>
      <c r="BN37" s="27"/>
      <c r="BO37" s="28"/>
      <c r="BP37" s="28"/>
    </row>
    <row r="38" spans="1:69" s="17" customFormat="1" ht="12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7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7"/>
      <c r="AU38" s="4"/>
      <c r="AV38" s="4"/>
      <c r="AW38" s="7"/>
      <c r="BB38" s="27"/>
      <c r="BC38" s="28"/>
      <c r="BD38" s="28"/>
      <c r="BE38" s="29"/>
      <c r="BF38" s="27"/>
      <c r="BG38" s="28"/>
      <c r="BH38" s="28"/>
      <c r="BI38" s="29"/>
      <c r="BJ38" s="27"/>
      <c r="BK38" s="28"/>
      <c r="BL38" s="28"/>
      <c r="BM38" s="29"/>
      <c r="BN38" s="27"/>
      <c r="BO38" s="28"/>
      <c r="BP38" s="28"/>
    </row>
    <row r="39" spans="1:69" s="17" customFormat="1" ht="12" customHeight="1" x14ac:dyDescent="0.2">
      <c r="A39" s="4"/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7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7"/>
      <c r="AU39" s="4"/>
      <c r="AV39" s="4"/>
      <c r="AW39" s="7"/>
      <c r="BB39" s="27"/>
      <c r="BC39" s="28"/>
      <c r="BD39" s="28"/>
      <c r="BE39" s="29"/>
      <c r="BF39" s="27"/>
      <c r="BG39" s="28"/>
      <c r="BH39" s="28"/>
      <c r="BI39" s="29"/>
      <c r="BJ39" s="27"/>
      <c r="BK39" s="28"/>
      <c r="BL39" s="28"/>
      <c r="BM39" s="29"/>
      <c r="BN39" s="27"/>
      <c r="BO39" s="28"/>
      <c r="BP39" s="28"/>
    </row>
    <row r="40" spans="1:69" s="17" customFormat="1" ht="12" customHeight="1" x14ac:dyDescent="0.2">
      <c r="A40" s="4"/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7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7"/>
      <c r="AU40" s="4"/>
      <c r="AV40" s="4"/>
      <c r="AW40" s="7"/>
      <c r="BB40" s="27"/>
      <c r="BC40" s="28"/>
      <c r="BD40" s="28"/>
      <c r="BE40" s="29"/>
      <c r="BF40" s="27"/>
      <c r="BG40" s="28"/>
      <c r="BH40" s="28"/>
      <c r="BI40" s="29"/>
      <c r="BJ40" s="27"/>
      <c r="BK40" s="28"/>
      <c r="BL40" s="28"/>
      <c r="BM40" s="29"/>
      <c r="BN40" s="27"/>
      <c r="BO40" s="28"/>
      <c r="BP40" s="28"/>
    </row>
    <row r="41" spans="1:69" s="17" customFormat="1" ht="15" customHeight="1" x14ac:dyDescent="0.2">
      <c r="A41" s="4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7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7"/>
      <c r="AU41" s="4"/>
      <c r="AV41" s="4"/>
      <c r="AW41" s="7"/>
    </row>
    <row r="42" spans="1:69" s="17" customFormat="1" ht="12" customHeight="1" x14ac:dyDescent="0.2">
      <c r="A42" s="4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7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7"/>
      <c r="AU42" s="4"/>
      <c r="AV42" s="4"/>
      <c r="AW42" s="7"/>
      <c r="BB42" s="27"/>
      <c r="BC42" s="28"/>
      <c r="BD42" s="28"/>
      <c r="BE42" s="29"/>
      <c r="BF42" s="27"/>
      <c r="BG42" s="28"/>
      <c r="BH42" s="28"/>
      <c r="BI42" s="29"/>
      <c r="BJ42" s="27"/>
      <c r="BK42" s="28"/>
      <c r="BL42" s="28"/>
      <c r="BM42" s="29"/>
      <c r="BN42" s="27"/>
      <c r="BO42" s="28"/>
      <c r="BP42" s="28"/>
    </row>
    <row r="43" spans="1:69" s="17" customFormat="1" ht="12" customHeight="1" x14ac:dyDescent="0.2">
      <c r="A43" s="4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7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7"/>
      <c r="AU43" s="4"/>
      <c r="AV43" s="4"/>
      <c r="AW43" s="7"/>
      <c r="BB43" s="27"/>
      <c r="BC43" s="28"/>
      <c r="BD43" s="28"/>
      <c r="BE43" s="29"/>
      <c r="BF43" s="27"/>
      <c r="BG43" s="28"/>
      <c r="BH43" s="28"/>
      <c r="BI43" s="29"/>
      <c r="BJ43" s="27"/>
      <c r="BK43" s="28"/>
      <c r="BL43" s="28"/>
      <c r="BM43" s="29"/>
      <c r="BN43" s="27"/>
      <c r="BO43" s="28"/>
      <c r="BP43" s="28"/>
    </row>
    <row r="44" spans="1:69" s="17" customFormat="1" ht="12" customHeight="1" x14ac:dyDescent="0.2">
      <c r="A44" s="4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7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7"/>
      <c r="AU44" s="4"/>
      <c r="AV44" s="4"/>
      <c r="AW44" s="7"/>
      <c r="BB44" s="27"/>
      <c r="BC44" s="28"/>
      <c r="BD44" s="28"/>
      <c r="BE44" s="29"/>
      <c r="BF44" s="27"/>
      <c r="BG44" s="28"/>
      <c r="BH44" s="28"/>
      <c r="BI44" s="29"/>
      <c r="BJ44" s="27"/>
      <c r="BK44" s="28"/>
      <c r="BL44" s="28"/>
      <c r="BM44" s="29"/>
      <c r="BN44" s="27"/>
      <c r="BO44" s="28"/>
      <c r="BP44" s="28"/>
    </row>
    <row r="45" spans="1:69" s="17" customFormat="1" ht="12" customHeight="1" x14ac:dyDescent="0.2">
      <c r="A45" s="4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7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7"/>
      <c r="AU45" s="4"/>
      <c r="AV45" s="4"/>
      <c r="AW45" s="7"/>
      <c r="BB45" s="27"/>
      <c r="BC45" s="28"/>
      <c r="BD45" s="28"/>
      <c r="BE45" s="29"/>
      <c r="BF45" s="27"/>
      <c r="BG45" s="28"/>
      <c r="BH45" s="28"/>
      <c r="BI45" s="29"/>
      <c r="BJ45" s="27"/>
      <c r="BK45" s="28"/>
      <c r="BL45" s="28"/>
      <c r="BM45" s="29"/>
      <c r="BN45" s="27"/>
      <c r="BO45" s="28"/>
      <c r="BP45" s="28"/>
    </row>
    <row r="46" spans="1:69" s="17" customFormat="1" ht="12" customHeight="1" x14ac:dyDescent="0.2">
      <c r="A46" s="4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7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7"/>
      <c r="AU46" s="4"/>
      <c r="AV46" s="4"/>
      <c r="AW46" s="7"/>
      <c r="BB46" s="27"/>
      <c r="BC46" s="28"/>
      <c r="BD46" s="28"/>
      <c r="BE46" s="29"/>
      <c r="BF46" s="27"/>
      <c r="BG46" s="28"/>
      <c r="BH46" s="28"/>
      <c r="BI46" s="29"/>
      <c r="BJ46" s="27"/>
      <c r="BK46" s="28"/>
      <c r="BL46" s="28"/>
      <c r="BM46" s="29"/>
      <c r="BN46" s="27"/>
      <c r="BO46" s="28"/>
      <c r="BP46" s="28"/>
    </row>
    <row r="47" spans="1:69" s="17" customFormat="1" ht="12" customHeight="1" x14ac:dyDescent="0.2">
      <c r="A47" s="4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7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7"/>
      <c r="AU47" s="4"/>
      <c r="AV47" s="4"/>
      <c r="AW47" s="7"/>
      <c r="BB47" s="27"/>
      <c r="BC47" s="28"/>
      <c r="BD47" s="28"/>
      <c r="BE47" s="29"/>
      <c r="BF47" s="27"/>
      <c r="BG47" s="28"/>
      <c r="BH47" s="28"/>
      <c r="BI47" s="29"/>
      <c r="BJ47" s="27"/>
      <c r="BK47" s="28"/>
      <c r="BL47" s="28"/>
      <c r="BM47" s="29"/>
      <c r="BN47" s="27"/>
      <c r="BO47" s="28"/>
      <c r="BP47" s="28"/>
    </row>
    <row r="48" spans="1:69" s="17" customFormat="1" ht="12" customHeight="1" x14ac:dyDescent="0.2">
      <c r="A48" s="4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7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7"/>
      <c r="AU48" s="4"/>
      <c r="AV48" s="4"/>
      <c r="AW48" s="7"/>
      <c r="BB48" s="27"/>
      <c r="BC48" s="28"/>
      <c r="BD48" s="28"/>
      <c r="BE48" s="29"/>
      <c r="BF48" s="27"/>
      <c r="BG48" s="28"/>
      <c r="BH48" s="28"/>
      <c r="BI48" s="29"/>
      <c r="BJ48" s="27"/>
      <c r="BK48" s="28"/>
      <c r="BL48" s="28"/>
      <c r="BM48" s="29"/>
      <c r="BN48" s="27"/>
      <c r="BO48" s="28"/>
      <c r="BP48" s="28"/>
    </row>
    <row r="49" spans="1:68" s="17" customFormat="1" ht="12" customHeight="1" x14ac:dyDescent="0.2">
      <c r="A49" s="4"/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7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7"/>
      <c r="AU49" s="4"/>
      <c r="AV49" s="4"/>
      <c r="AW49" s="7"/>
      <c r="BB49" s="27"/>
      <c r="BC49" s="28"/>
      <c r="BD49" s="28"/>
      <c r="BE49" s="29"/>
      <c r="BF49" s="27"/>
      <c r="BG49" s="28"/>
      <c r="BH49" s="28"/>
      <c r="BI49" s="29"/>
      <c r="BJ49" s="27"/>
      <c r="BK49" s="28"/>
      <c r="BL49" s="28"/>
      <c r="BM49" s="29"/>
      <c r="BN49" s="27"/>
      <c r="BO49" s="28"/>
      <c r="BP49" s="28"/>
    </row>
    <row r="50" spans="1:68" s="17" customFormat="1" ht="12" customHeight="1" x14ac:dyDescent="0.2">
      <c r="A50" s="4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7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7"/>
      <c r="AU50" s="4"/>
      <c r="AV50" s="4"/>
      <c r="AW50" s="7"/>
      <c r="BB50" s="27"/>
      <c r="BC50" s="28"/>
      <c r="BD50" s="28"/>
      <c r="BE50" s="29"/>
      <c r="BF50" s="27"/>
      <c r="BG50" s="28"/>
      <c r="BH50" s="28"/>
      <c r="BI50" s="29"/>
      <c r="BJ50" s="27"/>
      <c r="BK50" s="28"/>
      <c r="BL50" s="28"/>
      <c r="BM50" s="29"/>
      <c r="BN50" s="27"/>
      <c r="BO50" s="28"/>
      <c r="BP50" s="28"/>
    </row>
    <row r="51" spans="1:68" s="17" customFormat="1" ht="12" customHeight="1" x14ac:dyDescent="0.2">
      <c r="A51" s="4"/>
      <c r="B51" s="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7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7"/>
      <c r="AU51" s="4"/>
      <c r="AV51" s="4"/>
      <c r="AW51" s="7"/>
      <c r="BB51" s="27"/>
      <c r="BC51" s="28"/>
      <c r="BD51" s="28"/>
      <c r="BE51" s="29"/>
      <c r="BF51" s="27"/>
      <c r="BG51" s="28"/>
      <c r="BH51" s="28"/>
      <c r="BI51" s="29"/>
      <c r="BJ51" s="27"/>
      <c r="BK51" s="28"/>
      <c r="BL51" s="28"/>
      <c r="BM51" s="29"/>
      <c r="BN51" s="27"/>
      <c r="BO51" s="28"/>
      <c r="BP51" s="28"/>
    </row>
    <row r="52" spans="1:68" s="17" customFormat="1" ht="12" customHeight="1" x14ac:dyDescent="0.2">
      <c r="A52" s="4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7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7"/>
      <c r="AU52" s="4"/>
      <c r="AV52" s="4"/>
      <c r="AW52" s="7"/>
      <c r="BB52" s="27"/>
      <c r="BC52" s="28"/>
      <c r="BD52" s="28"/>
      <c r="BE52" s="29"/>
      <c r="BF52" s="27"/>
      <c r="BG52" s="28"/>
      <c r="BH52" s="28"/>
      <c r="BI52" s="29"/>
      <c r="BJ52" s="27"/>
      <c r="BK52" s="28"/>
      <c r="BL52" s="28"/>
      <c r="BM52" s="29"/>
      <c r="BN52" s="27"/>
      <c r="BO52" s="28"/>
      <c r="BP52" s="28"/>
    </row>
    <row r="53" spans="1:68" s="17" customFormat="1" ht="12" customHeight="1" x14ac:dyDescent="0.2">
      <c r="A53" s="4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7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7"/>
      <c r="AU53" s="4"/>
      <c r="AV53" s="4"/>
      <c r="AW53" s="7"/>
      <c r="BB53" s="27"/>
      <c r="BC53" s="28"/>
      <c r="BD53" s="28"/>
      <c r="BE53" s="29"/>
      <c r="BF53" s="27"/>
      <c r="BG53" s="28"/>
      <c r="BH53" s="28"/>
      <c r="BI53" s="29"/>
      <c r="BJ53" s="27"/>
      <c r="BK53" s="28"/>
      <c r="BL53" s="28"/>
      <c r="BM53" s="29"/>
      <c r="BN53" s="27"/>
      <c r="BO53" s="28"/>
      <c r="BP53" s="28"/>
    </row>
    <row r="54" spans="1:68" s="17" customFormat="1" ht="12" customHeight="1" x14ac:dyDescent="0.2">
      <c r="A54" s="4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7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7"/>
      <c r="AU54" s="4"/>
      <c r="AV54" s="4"/>
      <c r="AW54" s="7"/>
      <c r="BB54" s="27"/>
      <c r="BC54" s="28"/>
      <c r="BD54" s="28"/>
      <c r="BE54" s="29"/>
      <c r="BF54" s="27"/>
      <c r="BG54" s="28"/>
      <c r="BH54" s="28"/>
      <c r="BI54" s="29"/>
      <c r="BJ54" s="27"/>
      <c r="BK54" s="28"/>
      <c r="BL54" s="28"/>
      <c r="BM54" s="29"/>
      <c r="BN54" s="27"/>
      <c r="BO54" s="28"/>
      <c r="BP54" s="28"/>
    </row>
    <row r="55" spans="1:68" s="17" customFormat="1" ht="12" customHeight="1" x14ac:dyDescent="0.2">
      <c r="A55" s="4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7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7"/>
      <c r="AU55" s="4"/>
      <c r="AV55" s="4"/>
      <c r="AW55" s="7"/>
      <c r="BB55" s="27"/>
      <c r="BC55" s="28"/>
      <c r="BD55" s="28"/>
      <c r="BE55" s="29"/>
      <c r="BF55" s="27"/>
      <c r="BG55" s="28"/>
      <c r="BH55" s="28"/>
      <c r="BI55" s="29"/>
      <c r="BJ55" s="27"/>
      <c r="BK55" s="28"/>
      <c r="BL55" s="28"/>
      <c r="BM55" s="29"/>
      <c r="BN55" s="27"/>
      <c r="BO55" s="28"/>
      <c r="BP55" s="28"/>
    </row>
    <row r="56" spans="1:68" s="17" customFormat="1" ht="12" customHeight="1" x14ac:dyDescent="0.2">
      <c r="A56" s="4"/>
      <c r="B56" s="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7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7"/>
      <c r="AU56" s="4"/>
      <c r="AV56" s="4"/>
      <c r="AW56" s="7"/>
      <c r="BB56" s="27"/>
      <c r="BC56" s="28"/>
      <c r="BD56" s="28"/>
      <c r="BE56" s="29"/>
      <c r="BF56" s="27"/>
      <c r="BG56" s="28"/>
      <c r="BH56" s="28"/>
      <c r="BI56" s="29"/>
      <c r="BJ56" s="27"/>
      <c r="BK56" s="28"/>
      <c r="BL56" s="28"/>
      <c r="BM56" s="29"/>
      <c r="BN56" s="27"/>
      <c r="BO56" s="28"/>
      <c r="BP56" s="28"/>
    </row>
    <row r="57" spans="1:68" s="17" customFormat="1" ht="14.25" customHeight="1" x14ac:dyDescent="0.2">
      <c r="A57" s="4"/>
      <c r="B57" s="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7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7"/>
      <c r="AU57" s="4"/>
      <c r="AV57" s="4"/>
      <c r="AW57" s="7"/>
      <c r="BB57" s="27"/>
      <c r="BC57" s="28"/>
      <c r="BD57" s="28"/>
      <c r="BE57" s="29"/>
      <c r="BF57" s="27"/>
      <c r="BG57" s="28"/>
      <c r="BH57" s="28"/>
      <c r="BI57" s="29"/>
      <c r="BJ57" s="27"/>
      <c r="BK57" s="28"/>
      <c r="BL57" s="28"/>
      <c r="BM57" s="29"/>
      <c r="BN57" s="27"/>
      <c r="BO57" s="28"/>
      <c r="BP57" s="28"/>
    </row>
    <row r="58" spans="1:68" s="17" customFormat="1" ht="12" customHeight="1" x14ac:dyDescent="0.2">
      <c r="A58" s="4"/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7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7"/>
      <c r="AU58" s="4"/>
      <c r="AV58" s="4"/>
      <c r="AW58" s="7"/>
      <c r="BB58" s="27"/>
      <c r="BC58" s="28"/>
      <c r="BD58" s="28"/>
      <c r="BE58" s="29"/>
      <c r="BF58" s="27"/>
      <c r="BG58" s="28"/>
      <c r="BH58" s="28"/>
      <c r="BI58" s="29"/>
      <c r="BJ58" s="27"/>
      <c r="BK58" s="28"/>
      <c r="BL58" s="28"/>
      <c r="BM58" s="29"/>
      <c r="BN58" s="27"/>
      <c r="BO58" s="28"/>
      <c r="BP58" s="28"/>
    </row>
    <row r="59" spans="1:68" s="17" customFormat="1" ht="12" customHeight="1" x14ac:dyDescent="0.2">
      <c r="A59" s="4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7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7"/>
      <c r="AU59" s="4"/>
      <c r="AV59" s="4"/>
      <c r="AW59" s="7"/>
      <c r="BB59" s="27"/>
      <c r="BC59" s="28"/>
      <c r="BD59" s="28"/>
      <c r="BE59" s="29"/>
      <c r="BF59" s="27"/>
      <c r="BG59" s="28"/>
      <c r="BH59" s="28"/>
      <c r="BI59" s="29"/>
      <c r="BJ59" s="27"/>
      <c r="BK59" s="28"/>
      <c r="BL59" s="28"/>
      <c r="BM59" s="29"/>
      <c r="BN59" s="27"/>
      <c r="BO59" s="28"/>
      <c r="BP59" s="28"/>
    </row>
    <row r="60" spans="1:68" s="17" customFormat="1" ht="12" customHeight="1" x14ac:dyDescent="0.2">
      <c r="A60" s="4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7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7"/>
      <c r="AU60" s="4"/>
      <c r="AV60" s="4"/>
      <c r="AW60" s="7"/>
      <c r="BB60" s="27"/>
      <c r="BC60" s="28"/>
      <c r="BD60" s="28"/>
      <c r="BE60" s="29"/>
      <c r="BF60" s="27"/>
      <c r="BG60" s="28"/>
      <c r="BH60" s="28"/>
      <c r="BI60" s="29"/>
      <c r="BJ60" s="27"/>
      <c r="BK60" s="28"/>
      <c r="BL60" s="28"/>
      <c r="BM60" s="29"/>
      <c r="BN60" s="27"/>
      <c r="BO60" s="28"/>
      <c r="BP60" s="28"/>
    </row>
    <row r="61" spans="1:68" s="17" customFormat="1" ht="12" customHeight="1" x14ac:dyDescent="0.2">
      <c r="A61" s="4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7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7"/>
      <c r="AU61" s="4"/>
      <c r="AV61" s="4"/>
      <c r="AW61" s="7"/>
      <c r="BB61" s="27"/>
      <c r="BC61" s="28"/>
      <c r="BD61" s="28"/>
      <c r="BE61" s="29"/>
      <c r="BF61" s="27"/>
      <c r="BG61" s="28"/>
      <c r="BH61" s="28"/>
      <c r="BI61" s="29"/>
      <c r="BJ61" s="27"/>
      <c r="BK61" s="28"/>
      <c r="BL61" s="28"/>
      <c r="BM61" s="29"/>
      <c r="BN61" s="27"/>
      <c r="BO61" s="28"/>
      <c r="BP61" s="28"/>
    </row>
    <row r="62" spans="1:68" s="17" customFormat="1" ht="12" customHeight="1" x14ac:dyDescent="0.2">
      <c r="A62" s="4"/>
      <c r="B62" s="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7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7"/>
      <c r="AU62" s="4"/>
      <c r="AV62" s="4"/>
      <c r="AW62" s="7"/>
      <c r="BB62" s="27"/>
      <c r="BC62" s="28"/>
      <c r="BD62" s="28"/>
      <c r="BE62" s="29"/>
      <c r="BF62" s="27"/>
      <c r="BG62" s="28"/>
      <c r="BH62" s="28"/>
      <c r="BI62" s="29"/>
      <c r="BJ62" s="27"/>
      <c r="BK62" s="28"/>
      <c r="BL62" s="28"/>
      <c r="BM62" s="29"/>
      <c r="BN62" s="27"/>
      <c r="BO62" s="28"/>
      <c r="BP62" s="28"/>
    </row>
    <row r="63" spans="1:68" s="17" customFormat="1" ht="12" customHeight="1" x14ac:dyDescent="0.2">
      <c r="A63" s="4"/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7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7"/>
      <c r="AU63" s="4"/>
      <c r="AV63" s="4"/>
      <c r="AW63" s="7"/>
      <c r="BB63" s="27"/>
      <c r="BC63" s="28"/>
      <c r="BD63" s="28"/>
      <c r="BE63" s="29"/>
      <c r="BF63" s="27"/>
      <c r="BG63" s="28"/>
      <c r="BH63" s="28"/>
      <c r="BI63" s="29"/>
      <c r="BJ63" s="27"/>
      <c r="BK63" s="28"/>
      <c r="BL63" s="28"/>
      <c r="BM63" s="29"/>
      <c r="BN63" s="27"/>
      <c r="BO63" s="28"/>
      <c r="BP63" s="28"/>
    </row>
    <row r="64" spans="1:68" s="17" customFormat="1" ht="12" customHeight="1" x14ac:dyDescent="0.2">
      <c r="A64" s="4"/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7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7"/>
      <c r="AU64" s="4"/>
      <c r="AV64" s="4"/>
      <c r="AW64" s="7"/>
      <c r="BB64" s="27"/>
      <c r="BC64" s="28"/>
      <c r="BD64" s="28"/>
      <c r="BE64" s="29"/>
      <c r="BF64" s="27"/>
      <c r="BG64" s="28"/>
      <c r="BH64" s="28"/>
      <c r="BI64" s="29"/>
      <c r="BJ64" s="27"/>
      <c r="BK64" s="28"/>
      <c r="BL64" s="28"/>
      <c r="BM64" s="29"/>
      <c r="BN64" s="27"/>
      <c r="BO64" s="28"/>
      <c r="BP64" s="28"/>
    </row>
    <row r="65" spans="1:68" s="17" customFormat="1" ht="12" customHeight="1" x14ac:dyDescent="0.2">
      <c r="A65" s="4"/>
      <c r="B65" s="5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7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7"/>
      <c r="AU65" s="4"/>
      <c r="AV65" s="4"/>
      <c r="AW65" s="7"/>
      <c r="BB65" s="27"/>
      <c r="BC65" s="28"/>
      <c r="BD65" s="28"/>
      <c r="BE65" s="29"/>
      <c r="BF65" s="27"/>
      <c r="BG65" s="28"/>
      <c r="BH65" s="28"/>
      <c r="BI65" s="29"/>
      <c r="BJ65" s="27"/>
      <c r="BK65" s="28"/>
      <c r="BL65" s="28"/>
      <c r="BM65" s="29"/>
      <c r="BN65" s="27"/>
      <c r="BO65" s="28"/>
      <c r="BP65" s="28"/>
    </row>
    <row r="66" spans="1:68" s="17" customFormat="1" ht="12" customHeight="1" x14ac:dyDescent="0.2">
      <c r="A66" s="4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7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7"/>
      <c r="AU66" s="4"/>
      <c r="AV66" s="4"/>
      <c r="AW66" s="7"/>
    </row>
    <row r="67" spans="1:68" s="17" customFormat="1" x14ac:dyDescent="0.2">
      <c r="A67" s="4"/>
      <c r="B67" s="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7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T67" s="32"/>
      <c r="AW67" s="34"/>
    </row>
    <row r="68" spans="1:68" s="17" customFormat="1" x14ac:dyDescent="0.2">
      <c r="A68" s="4"/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7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T68" s="32"/>
      <c r="AW68" s="34"/>
    </row>
    <row r="69" spans="1:68" s="17" customFormat="1" x14ac:dyDescent="0.2">
      <c r="A69" s="33"/>
      <c r="B69" s="33"/>
      <c r="X69" s="32"/>
      <c r="AA69" s="32"/>
      <c r="AT69" s="32"/>
      <c r="AW69" s="34"/>
    </row>
    <row r="70" spans="1:68" s="17" customFormat="1" x14ac:dyDescent="0.2">
      <c r="A70" s="33"/>
      <c r="B70" s="33"/>
      <c r="X70" s="32"/>
      <c r="AA70" s="32"/>
      <c r="AT70" s="32"/>
      <c r="AW70" s="34"/>
    </row>
    <row r="71" spans="1:68" s="17" customFormat="1" x14ac:dyDescent="0.2">
      <c r="A71" s="33"/>
      <c r="B71" s="33"/>
      <c r="X71" s="32"/>
      <c r="AA71" s="32"/>
      <c r="AT71" s="32"/>
      <c r="AW71" s="34"/>
    </row>
    <row r="72" spans="1:68" s="17" customFormat="1" x14ac:dyDescent="0.2">
      <c r="A72" s="33"/>
      <c r="B72" s="33"/>
      <c r="X72" s="32"/>
      <c r="AA72" s="32"/>
      <c r="AT72" s="32"/>
      <c r="AW72" s="34"/>
    </row>
    <row r="73" spans="1:68" s="17" customFormat="1" x14ac:dyDescent="0.2">
      <c r="A73" s="33"/>
      <c r="B73" s="33"/>
      <c r="X73" s="32"/>
      <c r="AA73" s="32"/>
      <c r="AT73" s="32"/>
      <c r="AW73" s="34"/>
    </row>
    <row r="74" spans="1:68" s="17" customFormat="1" x14ac:dyDescent="0.2">
      <c r="A74" s="33"/>
      <c r="B74" s="33"/>
      <c r="X74" s="32"/>
      <c r="AA74" s="32"/>
      <c r="AT74" s="32"/>
      <c r="AW74" s="34"/>
    </row>
    <row r="75" spans="1:68" s="17" customFormat="1" x14ac:dyDescent="0.2">
      <c r="A75" s="33"/>
      <c r="B75" s="33"/>
      <c r="X75" s="32"/>
      <c r="AA75" s="32"/>
      <c r="AT75" s="32"/>
      <c r="AW75" s="34"/>
    </row>
    <row r="76" spans="1:68" s="17" customFormat="1" x14ac:dyDescent="0.2">
      <c r="A76" s="33"/>
      <c r="B76" s="33"/>
      <c r="X76" s="32"/>
      <c r="AA76" s="32"/>
      <c r="AT76" s="32"/>
      <c r="AW76" s="34"/>
    </row>
    <row r="77" spans="1:68" s="17" customFormat="1" x14ac:dyDescent="0.2">
      <c r="A77" s="33"/>
      <c r="B77" s="33"/>
      <c r="Q77" s="32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2"/>
      <c r="AT77" s="32"/>
      <c r="AW77" s="34"/>
    </row>
    <row r="78" spans="1:68" x14ac:dyDescent="0.2">
      <c r="A78" s="33"/>
      <c r="B78" s="33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32"/>
      <c r="Y78" s="17"/>
      <c r="Z78" s="17"/>
      <c r="AA78" s="32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5"/>
      <c r="AT78" s="16"/>
      <c r="AU78" s="15"/>
      <c r="AV78" s="17"/>
      <c r="AW78" s="18"/>
      <c r="AX78" s="15"/>
    </row>
    <row r="79" spans="1:68" x14ac:dyDescent="0.2">
      <c r="A79" s="33"/>
      <c r="B79" s="33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32"/>
      <c r="Y79" s="17"/>
      <c r="Z79" s="17"/>
      <c r="AA79" s="32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5"/>
      <c r="AT79" s="16"/>
      <c r="AU79" s="15"/>
      <c r="AV79" s="17"/>
      <c r="AW79" s="18"/>
      <c r="AX79" s="15"/>
    </row>
    <row r="80" spans="1:68" x14ac:dyDescent="0.2">
      <c r="A80" s="14"/>
      <c r="B80" s="14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6"/>
      <c r="Y80" s="15"/>
      <c r="Z80" s="15"/>
      <c r="AA80" s="16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6"/>
      <c r="AU80" s="15"/>
      <c r="AV80" s="17"/>
      <c r="AW80" s="18"/>
      <c r="AX80" s="15"/>
    </row>
    <row r="81" spans="1:50" x14ac:dyDescent="0.2">
      <c r="A81" s="14"/>
      <c r="B81" s="14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6"/>
      <c r="Y81" s="15"/>
      <c r="Z81" s="15"/>
      <c r="AA81" s="16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6"/>
      <c r="AU81" s="15"/>
      <c r="AV81" s="17"/>
      <c r="AW81" s="18"/>
      <c r="AX81" s="15"/>
    </row>
    <row r="82" spans="1:50" x14ac:dyDescent="0.2">
      <c r="A82" s="14"/>
      <c r="B82" s="14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6"/>
      <c r="Y82" s="15"/>
      <c r="Z82" s="15"/>
      <c r="AA82" s="16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6"/>
      <c r="AU82" s="15"/>
      <c r="AV82" s="17"/>
      <c r="AW82" s="18"/>
      <c r="AX82" s="15"/>
    </row>
    <row r="83" spans="1:50" x14ac:dyDescent="0.2">
      <c r="A83" s="14"/>
      <c r="B83" s="14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6"/>
      <c r="Y83" s="15"/>
      <c r="Z83" s="15"/>
      <c r="AA83" s="16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6"/>
      <c r="AU83" s="15"/>
      <c r="AV83" s="17"/>
      <c r="AW83" s="18"/>
      <c r="AX83" s="15"/>
    </row>
    <row r="84" spans="1:50" x14ac:dyDescent="0.2">
      <c r="A84" s="14"/>
      <c r="B84" s="14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6"/>
      <c r="Y84" s="15"/>
      <c r="Z84" s="15"/>
      <c r="AA84" s="16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</row>
    <row r="85" spans="1:50" x14ac:dyDescent="0.2">
      <c r="A85" s="14"/>
      <c r="B85" s="14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6"/>
      <c r="Y85" s="15"/>
      <c r="Z85" s="15"/>
      <c r="AA85" s="16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</row>
  </sheetData>
  <sortState ref="A10:AW22">
    <sortCondition ref="AW10:AW22"/>
  </sortState>
  <mergeCells count="11">
    <mergeCell ref="A37:AW37"/>
    <mergeCell ref="B35:AX35"/>
    <mergeCell ref="AX8:AX9"/>
    <mergeCell ref="L6:AH6"/>
    <mergeCell ref="AY8:AY9"/>
    <mergeCell ref="AZ8:AZ9"/>
    <mergeCell ref="A34:AW34"/>
    <mergeCell ref="C2:AT2"/>
    <mergeCell ref="C3:AU3"/>
    <mergeCell ref="C4:AS4"/>
    <mergeCell ref="C5:AS5"/>
  </mergeCells>
  <phoneticPr fontId="0" type="noConversion"/>
  <hyperlinks>
    <hyperlink ref="L6" r:id="rId1"/>
  </hyperlinks>
  <pageMargins left="0.15748031496062992" right="0" top="0" bottom="0" header="0" footer="0"/>
  <pageSetup paperSize="9" scale="81" fitToWidth="27" fitToHeight="32" orientation="landscape" horizontalDpi="300" verticalDpi="300" r:id="rId2"/>
  <headerFooter alignWithMargins="0"/>
  <rowBreaks count="1" manualBreakCount="1">
    <brk id="42" max="52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P94"/>
  <sheetViews>
    <sheetView showGridLines="0" zoomScaleNormal="100" workbookViewId="0">
      <pane xSplit="4" ySplit="10" topLeftCell="E11" activePane="bottomRight" state="frozen"/>
      <selection pane="topRight" activeCell="E1" sqref="E1"/>
      <selection pane="bottomLeft" activeCell="A8" sqref="A8"/>
      <selection pane="bottomRight" activeCell="A22" sqref="A22:AW36"/>
    </sheetView>
  </sheetViews>
  <sheetFormatPr defaultRowHeight="12.75" x14ac:dyDescent="0.2"/>
  <cols>
    <col min="1" max="1" width="3.42578125" style="12" customWidth="1"/>
    <col min="2" max="2" width="24.7109375" style="12" customWidth="1"/>
    <col min="3" max="3" width="5.5703125" customWidth="1"/>
    <col min="4" max="4" width="5.7109375" customWidth="1"/>
    <col min="5" max="22" width="2.7109375" customWidth="1"/>
    <col min="23" max="23" width="3.85546875" customWidth="1"/>
    <col min="24" max="24" width="3.140625" style="2" customWidth="1"/>
    <col min="25" max="25" width="3.140625" customWidth="1"/>
    <col min="26" max="26" width="3.42578125" customWidth="1"/>
    <col min="27" max="27" width="3.28515625" style="2" customWidth="1"/>
    <col min="28" max="28" width="3" customWidth="1"/>
    <col min="29" max="45" width="2.7109375" customWidth="1"/>
    <col min="46" max="46" width="3.85546875" style="2" customWidth="1"/>
    <col min="47" max="47" width="3.42578125" customWidth="1"/>
    <col min="48" max="48" width="1" style="8" customWidth="1"/>
    <col min="49" max="49" width="5.28515625" style="11" customWidth="1"/>
    <col min="50" max="50" width="3.85546875" customWidth="1"/>
    <col min="51" max="51" width="4" customWidth="1"/>
    <col min="52" max="52" width="3.140625" customWidth="1"/>
    <col min="53" max="55" width="0" hidden="1" customWidth="1"/>
    <col min="56" max="56" width="1.85546875" hidden="1" customWidth="1"/>
    <col min="57" max="59" width="0" hidden="1" customWidth="1"/>
    <col min="60" max="60" width="1.5703125" hidden="1" customWidth="1"/>
    <col min="61" max="63" width="0" hidden="1" customWidth="1"/>
    <col min="64" max="64" width="2.28515625" hidden="1" customWidth="1"/>
    <col min="65" max="67" width="0" hidden="1" customWidth="1"/>
    <col min="68" max="68" width="3.42578125" customWidth="1"/>
  </cols>
  <sheetData>
    <row r="2" spans="1:67" ht="20.25" x14ac:dyDescent="0.3">
      <c r="C2" s="267" t="s">
        <v>5</v>
      </c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</row>
    <row r="3" spans="1:67" ht="15.75" x14ac:dyDescent="0.25">
      <c r="C3" s="268" t="s">
        <v>32</v>
      </c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</row>
    <row r="4" spans="1:67" x14ac:dyDescent="0.2">
      <c r="C4" s="269" t="s">
        <v>18</v>
      </c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X4" s="20"/>
    </row>
    <row r="5" spans="1:67" ht="15" x14ac:dyDescent="0.25">
      <c r="C5" s="270" t="s">
        <v>4</v>
      </c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70"/>
      <c r="AQ5" s="270"/>
      <c r="AR5" s="270"/>
      <c r="AS5" s="270"/>
      <c r="AX5" s="21"/>
    </row>
    <row r="6" spans="1:67" ht="15.75" customHeight="1" x14ac:dyDescent="0.25">
      <c r="B6" s="30" t="s">
        <v>31</v>
      </c>
      <c r="C6" s="10"/>
      <c r="D6" s="10"/>
      <c r="E6" s="10"/>
      <c r="F6" s="10"/>
      <c r="G6" s="10"/>
      <c r="H6" s="10"/>
      <c r="I6" s="10"/>
      <c r="J6" s="10"/>
      <c r="K6" s="10"/>
      <c r="L6" s="274" t="s">
        <v>10</v>
      </c>
      <c r="M6" s="275"/>
      <c r="N6" s="275"/>
      <c r="O6" s="275"/>
      <c r="P6" s="275"/>
      <c r="Q6" s="275"/>
      <c r="R6" s="276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5"/>
      <c r="AH6" s="275"/>
      <c r="AI6" s="10"/>
      <c r="AJ6" s="10"/>
      <c r="AK6" s="10"/>
      <c r="AL6" s="10"/>
      <c r="AM6" s="10"/>
      <c r="AN6" s="10"/>
      <c r="AO6" s="3" t="s">
        <v>33</v>
      </c>
      <c r="AP6" s="2"/>
      <c r="AQ6" s="2"/>
      <c r="AR6" s="10"/>
      <c r="AS6" s="10"/>
      <c r="AV6"/>
      <c r="AX6" s="21"/>
      <c r="BA6" s="2"/>
      <c r="BB6" s="2"/>
      <c r="BC6" s="2"/>
    </row>
    <row r="7" spans="1:67" ht="16.5" thickBot="1" x14ac:dyDescent="0.3">
      <c r="B7" s="3"/>
      <c r="C7" s="10"/>
      <c r="D7" s="10"/>
      <c r="E7" s="10"/>
      <c r="F7" s="10"/>
      <c r="G7" s="10"/>
      <c r="H7" s="10"/>
      <c r="I7" s="10"/>
      <c r="J7" s="10"/>
      <c r="K7" s="10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0"/>
      <c r="AJ7" s="10"/>
      <c r="AK7" s="10"/>
      <c r="AL7" s="10"/>
      <c r="AM7" s="10"/>
      <c r="AN7" s="10"/>
      <c r="AO7" s="3"/>
      <c r="AP7" s="2"/>
      <c r="AQ7" s="2"/>
      <c r="AR7" s="10"/>
      <c r="AS7" s="10"/>
      <c r="AV7"/>
      <c r="AX7" s="21"/>
      <c r="BA7" s="2"/>
      <c r="BB7" s="2"/>
      <c r="BC7" s="2"/>
    </row>
    <row r="8" spans="1:67" ht="16.149999999999999" customHeight="1" x14ac:dyDescent="0.25">
      <c r="A8" s="2"/>
      <c r="B8" s="54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9"/>
      <c r="AW8" s="67" t="s">
        <v>7</v>
      </c>
      <c r="AX8" s="272" t="s">
        <v>20</v>
      </c>
      <c r="AY8" s="263" t="s">
        <v>21</v>
      </c>
    </row>
    <row r="9" spans="1:67" ht="7.9" customHeight="1" thickBot="1" x14ac:dyDescent="0.3">
      <c r="A9" s="2"/>
      <c r="B9" s="54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9"/>
      <c r="AW9" s="53"/>
      <c r="AX9" s="277"/>
      <c r="AY9" s="278"/>
    </row>
    <row r="10" spans="1:67" s="1" customFormat="1" ht="15.75" customHeight="1" thickBot="1" x14ac:dyDescent="0.25">
      <c r="A10" s="43" t="s">
        <v>1</v>
      </c>
      <c r="B10" s="44" t="s">
        <v>12</v>
      </c>
      <c r="C10" s="44" t="s">
        <v>0</v>
      </c>
      <c r="D10" s="45" t="s">
        <v>2</v>
      </c>
      <c r="E10" s="49">
        <v>1</v>
      </c>
      <c r="F10" s="49">
        <v>2</v>
      </c>
      <c r="G10" s="49">
        <v>3</v>
      </c>
      <c r="H10" s="49">
        <v>4</v>
      </c>
      <c r="I10" s="49">
        <v>5</v>
      </c>
      <c r="J10" s="49">
        <v>6</v>
      </c>
      <c r="K10" s="49">
        <v>7</v>
      </c>
      <c r="L10" s="49">
        <v>8</v>
      </c>
      <c r="M10" s="49">
        <v>9</v>
      </c>
      <c r="N10" s="49">
        <v>10</v>
      </c>
      <c r="O10" s="49">
        <v>11</v>
      </c>
      <c r="P10" s="49">
        <v>12</v>
      </c>
      <c r="Q10" s="49">
        <v>13</v>
      </c>
      <c r="R10" s="49">
        <v>14</v>
      </c>
      <c r="S10" s="49">
        <v>15</v>
      </c>
      <c r="T10" s="49">
        <v>16</v>
      </c>
      <c r="U10" s="49">
        <v>17</v>
      </c>
      <c r="V10" s="51">
        <v>18</v>
      </c>
      <c r="W10" s="67" t="s">
        <v>6</v>
      </c>
      <c r="X10" s="49">
        <v>19</v>
      </c>
      <c r="Y10" s="49">
        <v>20</v>
      </c>
      <c r="Z10" s="48">
        <v>21</v>
      </c>
      <c r="AA10" s="49">
        <v>22</v>
      </c>
      <c r="AB10" s="49">
        <v>23</v>
      </c>
      <c r="AC10" s="49">
        <v>24</v>
      </c>
      <c r="AD10" s="49">
        <v>25</v>
      </c>
      <c r="AE10" s="49">
        <v>26</v>
      </c>
      <c r="AF10" s="49">
        <v>27</v>
      </c>
      <c r="AG10" s="49">
        <v>28</v>
      </c>
      <c r="AH10" s="49">
        <v>29</v>
      </c>
      <c r="AI10" s="49">
        <v>30</v>
      </c>
      <c r="AJ10" s="49">
        <v>31</v>
      </c>
      <c r="AK10" s="49">
        <v>32</v>
      </c>
      <c r="AL10" s="49">
        <v>33</v>
      </c>
      <c r="AM10" s="49">
        <v>34</v>
      </c>
      <c r="AN10" s="49">
        <v>35</v>
      </c>
      <c r="AO10" s="49">
        <v>36</v>
      </c>
      <c r="AP10" s="49">
        <v>37</v>
      </c>
      <c r="AQ10" s="49">
        <v>38</v>
      </c>
      <c r="AR10" s="49">
        <v>39</v>
      </c>
      <c r="AS10" s="51">
        <v>40</v>
      </c>
      <c r="AT10" s="67" t="s">
        <v>6</v>
      </c>
      <c r="AU10" s="50" t="s">
        <v>11</v>
      </c>
      <c r="AV10" s="46"/>
      <c r="AW10" s="40" t="s">
        <v>3</v>
      </c>
      <c r="AX10" s="273"/>
      <c r="AY10" s="264"/>
      <c r="BA10" s="23" t="s">
        <v>14</v>
      </c>
      <c r="BE10" s="23" t="s">
        <v>15</v>
      </c>
      <c r="BI10" s="23" t="s">
        <v>16</v>
      </c>
      <c r="BM10" s="23" t="s">
        <v>17</v>
      </c>
    </row>
    <row r="11" spans="1:67" s="1" customFormat="1" ht="14.1" customHeight="1" thickBot="1" x14ac:dyDescent="0.25">
      <c r="A11" s="207">
        <v>3</v>
      </c>
      <c r="B11" s="208" t="s">
        <v>37</v>
      </c>
      <c r="C11" s="166" t="s">
        <v>35</v>
      </c>
      <c r="D11" s="209" t="s">
        <v>8</v>
      </c>
      <c r="E11" s="185">
        <v>5</v>
      </c>
      <c r="F11" s="183">
        <v>0</v>
      </c>
      <c r="G11" s="183">
        <v>0</v>
      </c>
      <c r="H11" s="183">
        <v>0</v>
      </c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  <c r="O11" s="183">
        <v>1</v>
      </c>
      <c r="P11" s="183">
        <v>0</v>
      </c>
      <c r="Q11" s="183">
        <v>0</v>
      </c>
      <c r="R11" s="183">
        <v>0</v>
      </c>
      <c r="S11" s="183">
        <v>0</v>
      </c>
      <c r="T11" s="183">
        <v>0</v>
      </c>
      <c r="U11" s="183">
        <v>0</v>
      </c>
      <c r="V11" s="189">
        <v>0</v>
      </c>
      <c r="W11" s="150">
        <v>6</v>
      </c>
      <c r="X11" s="185">
        <v>0</v>
      </c>
      <c r="Y11" s="183">
        <v>0</v>
      </c>
      <c r="Z11" s="210">
        <v>0</v>
      </c>
      <c r="AA11" s="183">
        <v>0</v>
      </c>
      <c r="AB11" s="148">
        <v>0</v>
      </c>
      <c r="AC11" s="183">
        <v>0</v>
      </c>
      <c r="AD11" s="183">
        <v>0</v>
      </c>
      <c r="AE11" s="183">
        <v>0</v>
      </c>
      <c r="AF11" s="183">
        <v>0</v>
      </c>
      <c r="AG11" s="183">
        <v>0</v>
      </c>
      <c r="AH11" s="183">
        <v>0</v>
      </c>
      <c r="AI11" s="183">
        <v>0</v>
      </c>
      <c r="AJ11" s="183">
        <v>0</v>
      </c>
      <c r="AK11" s="183">
        <v>0</v>
      </c>
      <c r="AL11" s="183">
        <v>0</v>
      </c>
      <c r="AM11" s="183">
        <v>0</v>
      </c>
      <c r="AN11" s="183">
        <v>0</v>
      </c>
      <c r="AO11" s="183">
        <v>0</v>
      </c>
      <c r="AP11" s="183">
        <v>0</v>
      </c>
      <c r="AQ11" s="183">
        <v>0</v>
      </c>
      <c r="AR11" s="183">
        <v>3</v>
      </c>
      <c r="AS11" s="189">
        <v>0</v>
      </c>
      <c r="AT11" s="130">
        <v>3</v>
      </c>
      <c r="AU11" s="211"/>
      <c r="AV11" s="4"/>
      <c r="AW11" s="56">
        <v>9</v>
      </c>
      <c r="AX11" s="89" t="s">
        <v>84</v>
      </c>
      <c r="BA11" s="24">
        <f>SUM(BB11:BC11)</f>
        <v>34</v>
      </c>
      <c r="BB11" s="25">
        <f>COUNTIF(E14:Y14,0)</f>
        <v>16</v>
      </c>
      <c r="BC11" s="25">
        <f>COUNTIF(AA14:AS14,0)</f>
        <v>18</v>
      </c>
      <c r="BD11" s="26"/>
      <c r="BE11" s="24">
        <f>BF11+BG11</f>
        <v>1</v>
      </c>
      <c r="BF11" s="25">
        <f>COUNTIF(E14:Y14,1)</f>
        <v>1</v>
      </c>
      <c r="BG11" s="25">
        <f>COUNTIF(AA14:AS14,1)</f>
        <v>0</v>
      </c>
      <c r="BH11" s="26"/>
      <c r="BI11" s="24">
        <f>BJ11+BK11</f>
        <v>0</v>
      </c>
      <c r="BJ11" s="25">
        <f>COUNTIF(E14:Y14,2)</f>
        <v>0</v>
      </c>
      <c r="BK11" s="25">
        <f>COUNTIF(AA14:AS14,2)</f>
        <v>0</v>
      </c>
      <c r="BL11" s="26"/>
      <c r="BM11" s="24">
        <f>BN11+BO11</f>
        <v>0</v>
      </c>
      <c r="BN11" s="25">
        <f>COUNTIF(E14:Y14,3)</f>
        <v>0</v>
      </c>
      <c r="BO11" s="25">
        <f>COUNTIF(AA14:AS14,3)</f>
        <v>0</v>
      </c>
    </row>
    <row r="12" spans="1:67" s="1" customFormat="1" ht="14.1" customHeight="1" thickBot="1" x14ac:dyDescent="0.25">
      <c r="A12" s="114">
        <v>6</v>
      </c>
      <c r="B12" s="115" t="s">
        <v>40</v>
      </c>
      <c r="C12" s="116" t="s">
        <v>35</v>
      </c>
      <c r="D12" s="117" t="s">
        <v>8</v>
      </c>
      <c r="E12" s="118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21">
        <v>0</v>
      </c>
      <c r="W12" s="142">
        <v>5</v>
      </c>
      <c r="X12" s="118">
        <v>0</v>
      </c>
      <c r="Y12" s="116">
        <v>5</v>
      </c>
      <c r="Z12" s="124">
        <v>1</v>
      </c>
      <c r="AA12" s="116">
        <v>1</v>
      </c>
      <c r="AB12" s="120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2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  <c r="AS12" s="121">
        <v>0</v>
      </c>
      <c r="AT12" s="128">
        <v>4</v>
      </c>
      <c r="AU12" s="122"/>
      <c r="AV12" s="4"/>
      <c r="AW12" s="56">
        <v>9</v>
      </c>
      <c r="AX12" s="89" t="s">
        <v>85</v>
      </c>
      <c r="BA12" s="24">
        <f>SUM(BB12:BC12)</f>
        <v>35</v>
      </c>
      <c r="BB12" s="25">
        <f>COUNTIF(E15:Y15,0)</f>
        <v>18</v>
      </c>
      <c r="BC12" s="25">
        <f>COUNTIF(AA15:AS15,0)</f>
        <v>17</v>
      </c>
      <c r="BD12" s="26"/>
      <c r="BE12" s="24">
        <f>BF12+BG12</f>
        <v>0</v>
      </c>
      <c r="BF12" s="25">
        <f>COUNTIF(E15:Y15,1)</f>
        <v>0</v>
      </c>
      <c r="BG12" s="25">
        <f>COUNTIF(AA15:AS15,1)</f>
        <v>0</v>
      </c>
      <c r="BH12" s="26"/>
      <c r="BI12" s="24">
        <f>BJ12+BK12</f>
        <v>0</v>
      </c>
      <c r="BJ12" s="25">
        <f>COUNTIF(E15:Y15,2)</f>
        <v>0</v>
      </c>
      <c r="BK12" s="25">
        <f>COUNTIF(AA15:AS15,2)</f>
        <v>0</v>
      </c>
      <c r="BL12" s="26"/>
      <c r="BM12" s="24">
        <f>BN12+BO12</f>
        <v>0</v>
      </c>
      <c r="BN12" s="25">
        <f>COUNTIF(E15:Y15,3)</f>
        <v>0</v>
      </c>
      <c r="BO12" s="25">
        <f>COUNTIF(AA15:AS15,3)</f>
        <v>0</v>
      </c>
    </row>
    <row r="13" spans="1:67" s="1" customFormat="1" ht="14.1" customHeight="1" thickBot="1" x14ac:dyDescent="0.25">
      <c r="A13" s="251">
        <v>5</v>
      </c>
      <c r="B13" s="252" t="s">
        <v>39</v>
      </c>
      <c r="C13" s="253" t="s">
        <v>35</v>
      </c>
      <c r="D13" s="254" t="s">
        <v>8</v>
      </c>
      <c r="E13" s="255">
        <v>5</v>
      </c>
      <c r="F13" s="253">
        <v>2</v>
      </c>
      <c r="G13" s="253">
        <v>0</v>
      </c>
      <c r="H13" s="253">
        <v>0</v>
      </c>
      <c r="I13" s="253">
        <v>0</v>
      </c>
      <c r="J13" s="253">
        <v>0</v>
      </c>
      <c r="K13" s="253">
        <v>0</v>
      </c>
      <c r="L13" s="253">
        <v>0</v>
      </c>
      <c r="M13" s="253">
        <v>0</v>
      </c>
      <c r="N13" s="253">
        <v>0</v>
      </c>
      <c r="O13" s="253">
        <v>0</v>
      </c>
      <c r="P13" s="253">
        <v>0</v>
      </c>
      <c r="Q13" s="253">
        <v>1</v>
      </c>
      <c r="R13" s="253">
        <v>0</v>
      </c>
      <c r="S13" s="253">
        <v>0</v>
      </c>
      <c r="T13" s="253">
        <v>0</v>
      </c>
      <c r="U13" s="253">
        <v>5</v>
      </c>
      <c r="V13" s="256">
        <v>0</v>
      </c>
      <c r="W13" s="257">
        <v>13</v>
      </c>
      <c r="X13" s="255">
        <v>0</v>
      </c>
      <c r="Y13" s="253">
        <v>0</v>
      </c>
      <c r="Z13" s="258">
        <v>1</v>
      </c>
      <c r="AA13" s="253">
        <v>1</v>
      </c>
      <c r="AB13" s="259">
        <v>0</v>
      </c>
      <c r="AC13" s="253">
        <v>0</v>
      </c>
      <c r="AD13" s="253">
        <v>0</v>
      </c>
      <c r="AE13" s="253">
        <v>0</v>
      </c>
      <c r="AF13" s="253">
        <v>0</v>
      </c>
      <c r="AG13" s="253">
        <v>0</v>
      </c>
      <c r="AH13" s="253">
        <v>0</v>
      </c>
      <c r="AI13" s="253">
        <v>0</v>
      </c>
      <c r="AJ13" s="253">
        <v>5</v>
      </c>
      <c r="AK13" s="253">
        <v>0</v>
      </c>
      <c r="AL13" s="253">
        <v>0</v>
      </c>
      <c r="AM13" s="253">
        <v>0</v>
      </c>
      <c r="AN13" s="253">
        <v>0</v>
      </c>
      <c r="AO13" s="253">
        <v>0</v>
      </c>
      <c r="AP13" s="253">
        <v>0</v>
      </c>
      <c r="AQ13" s="253">
        <v>0</v>
      </c>
      <c r="AR13" s="253">
        <v>0</v>
      </c>
      <c r="AS13" s="256">
        <v>0</v>
      </c>
      <c r="AT13" s="260">
        <v>7</v>
      </c>
      <c r="AU13" s="261"/>
      <c r="AV13" s="247"/>
      <c r="AW13" s="262">
        <v>20</v>
      </c>
      <c r="BA13" s="24"/>
      <c r="BB13" s="25"/>
      <c r="BC13" s="25"/>
      <c r="BD13" s="26"/>
      <c r="BE13" s="24"/>
      <c r="BF13" s="25"/>
      <c r="BG13" s="25"/>
      <c r="BH13" s="26"/>
      <c r="BI13" s="24"/>
      <c r="BJ13" s="25"/>
      <c r="BK13" s="25"/>
      <c r="BL13" s="26"/>
      <c r="BM13" s="24"/>
      <c r="BN13" s="25"/>
      <c r="BO13" s="25"/>
    </row>
    <row r="14" spans="1:67" s="1" customFormat="1" ht="14.1" customHeight="1" thickBot="1" x14ac:dyDescent="0.25">
      <c r="A14" s="198">
        <v>1</v>
      </c>
      <c r="B14" s="199" t="s">
        <v>34</v>
      </c>
      <c r="C14" s="200" t="s">
        <v>35</v>
      </c>
      <c r="D14" s="201" t="s">
        <v>8</v>
      </c>
      <c r="E14" s="202">
        <v>5</v>
      </c>
      <c r="F14" s="200">
        <v>1</v>
      </c>
      <c r="G14" s="200">
        <v>0</v>
      </c>
      <c r="H14" s="200">
        <v>0</v>
      </c>
      <c r="I14" s="200">
        <v>0</v>
      </c>
      <c r="J14" s="200">
        <v>0</v>
      </c>
      <c r="K14" s="200">
        <v>0</v>
      </c>
      <c r="L14" s="200">
        <v>0</v>
      </c>
      <c r="M14" s="200">
        <v>0</v>
      </c>
      <c r="N14" s="200">
        <v>0</v>
      </c>
      <c r="O14" s="200">
        <v>5</v>
      </c>
      <c r="P14" s="200">
        <v>0</v>
      </c>
      <c r="Q14" s="200">
        <v>0</v>
      </c>
      <c r="R14" s="200">
        <v>0</v>
      </c>
      <c r="S14" s="200">
        <v>0</v>
      </c>
      <c r="T14" s="200">
        <v>5</v>
      </c>
      <c r="U14" s="200">
        <v>0</v>
      </c>
      <c r="V14" s="203">
        <v>0</v>
      </c>
      <c r="W14" s="150">
        <v>16</v>
      </c>
      <c r="X14" s="202">
        <v>0</v>
      </c>
      <c r="Y14" s="200">
        <v>0</v>
      </c>
      <c r="Z14" s="204">
        <v>5</v>
      </c>
      <c r="AA14" s="200">
        <v>0</v>
      </c>
      <c r="AB14" s="205">
        <v>0</v>
      </c>
      <c r="AC14" s="200">
        <v>0</v>
      </c>
      <c r="AD14" s="200">
        <v>0</v>
      </c>
      <c r="AE14" s="200">
        <v>0</v>
      </c>
      <c r="AF14" s="200">
        <v>0</v>
      </c>
      <c r="AG14" s="200">
        <v>0</v>
      </c>
      <c r="AH14" s="200">
        <v>0</v>
      </c>
      <c r="AI14" s="200">
        <v>0</v>
      </c>
      <c r="AJ14" s="200">
        <v>0</v>
      </c>
      <c r="AK14" s="200">
        <v>0</v>
      </c>
      <c r="AL14" s="200">
        <v>0</v>
      </c>
      <c r="AM14" s="200">
        <v>0</v>
      </c>
      <c r="AN14" s="200">
        <v>0</v>
      </c>
      <c r="AO14" s="200">
        <v>0</v>
      </c>
      <c r="AP14" s="200">
        <v>0</v>
      </c>
      <c r="AQ14" s="200">
        <v>0</v>
      </c>
      <c r="AR14" s="200">
        <v>5</v>
      </c>
      <c r="AS14" s="203">
        <v>0</v>
      </c>
      <c r="AT14" s="147">
        <v>10</v>
      </c>
      <c r="AU14" s="206"/>
      <c r="AV14" s="4"/>
      <c r="AW14" s="56">
        <v>26</v>
      </c>
      <c r="AX14" s="89"/>
      <c r="BA14" s="24"/>
      <c r="BB14" s="25"/>
      <c r="BC14" s="25"/>
      <c r="BD14" s="26"/>
      <c r="BE14" s="24"/>
      <c r="BF14" s="25"/>
      <c r="BG14" s="25"/>
      <c r="BH14" s="26"/>
      <c r="BI14" s="24"/>
      <c r="BJ14" s="25"/>
      <c r="BK14" s="25"/>
      <c r="BL14" s="26"/>
      <c r="BM14" s="24"/>
      <c r="BN14" s="25"/>
      <c r="BO14" s="25"/>
    </row>
    <row r="15" spans="1:67" s="1" customFormat="1" ht="14.1" customHeight="1" thickBot="1" x14ac:dyDescent="0.25">
      <c r="A15" s="101">
        <v>2</v>
      </c>
      <c r="B15" s="102" t="s">
        <v>36</v>
      </c>
      <c r="C15" s="103" t="s">
        <v>35</v>
      </c>
      <c r="D15" s="104" t="s">
        <v>8</v>
      </c>
      <c r="E15" s="118">
        <v>5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5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21">
        <v>0</v>
      </c>
      <c r="W15" s="142">
        <v>10</v>
      </c>
      <c r="X15" s="118">
        <v>0</v>
      </c>
      <c r="Y15" s="116">
        <v>0</v>
      </c>
      <c r="Z15" s="124">
        <v>5</v>
      </c>
      <c r="AA15" s="116">
        <v>0</v>
      </c>
      <c r="AB15" s="120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5</v>
      </c>
      <c r="AL15" s="116">
        <v>0</v>
      </c>
      <c r="AM15" s="116">
        <v>0</v>
      </c>
      <c r="AN15" s="116">
        <v>0</v>
      </c>
      <c r="AO15" s="116">
        <v>5</v>
      </c>
      <c r="AP15" s="116">
        <v>0</v>
      </c>
      <c r="AQ15" s="116">
        <v>0</v>
      </c>
      <c r="AR15" s="116">
        <v>0</v>
      </c>
      <c r="AS15" s="121">
        <v>0</v>
      </c>
      <c r="AT15" s="128">
        <v>15</v>
      </c>
      <c r="AU15" s="122">
        <v>4</v>
      </c>
      <c r="AV15" s="4"/>
      <c r="AW15" s="56">
        <v>29</v>
      </c>
      <c r="AX15" s="89"/>
      <c r="BA15" s="24"/>
      <c r="BB15" s="25"/>
      <c r="BC15" s="25"/>
      <c r="BD15" s="26"/>
      <c r="BE15" s="24"/>
      <c r="BF15" s="25"/>
      <c r="BG15" s="25"/>
      <c r="BH15" s="26"/>
      <c r="BI15" s="24"/>
      <c r="BJ15" s="25"/>
      <c r="BK15" s="25"/>
      <c r="BL15" s="26"/>
      <c r="BM15" s="24"/>
      <c r="BN15" s="25"/>
      <c r="BO15" s="25"/>
    </row>
    <row r="16" spans="1:67" s="1" customFormat="1" ht="14.1" customHeight="1" thickBot="1" x14ac:dyDescent="0.25">
      <c r="A16" s="101">
        <v>4</v>
      </c>
      <c r="B16" s="102" t="s">
        <v>38</v>
      </c>
      <c r="C16" s="103" t="s">
        <v>35</v>
      </c>
      <c r="D16" s="104" t="s">
        <v>8</v>
      </c>
      <c r="E16" s="118">
        <v>0</v>
      </c>
      <c r="F16" s="116">
        <v>1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5</v>
      </c>
      <c r="P16" s="116">
        <v>0</v>
      </c>
      <c r="Q16" s="116">
        <v>0</v>
      </c>
      <c r="R16" s="116">
        <v>0</v>
      </c>
      <c r="S16" s="116">
        <v>0</v>
      </c>
      <c r="T16" s="116">
        <v>2</v>
      </c>
      <c r="U16" s="116">
        <v>0</v>
      </c>
      <c r="V16" s="121">
        <v>1</v>
      </c>
      <c r="W16" s="142">
        <v>17</v>
      </c>
      <c r="X16" s="118">
        <v>3</v>
      </c>
      <c r="Y16" s="116">
        <v>5</v>
      </c>
      <c r="Z16" s="124">
        <v>5</v>
      </c>
      <c r="AA16" s="116">
        <v>5</v>
      </c>
      <c r="AB16" s="120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1</v>
      </c>
      <c r="AK16" s="116">
        <v>5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3</v>
      </c>
      <c r="AS16" s="121">
        <v>3</v>
      </c>
      <c r="AT16" s="128">
        <v>22</v>
      </c>
      <c r="AU16" s="122">
        <v>8</v>
      </c>
      <c r="AV16" s="4"/>
      <c r="AW16" s="56">
        <v>47</v>
      </c>
      <c r="BA16" s="24"/>
      <c r="BB16" s="25"/>
      <c r="BC16" s="25"/>
      <c r="BD16" s="26"/>
      <c r="BE16" s="24"/>
      <c r="BF16" s="25"/>
      <c r="BG16" s="25"/>
      <c r="BH16" s="26"/>
      <c r="BI16" s="24"/>
      <c r="BJ16" s="25"/>
      <c r="BK16" s="25"/>
      <c r="BL16" s="26"/>
      <c r="BM16" s="24"/>
      <c r="BN16" s="25"/>
      <c r="BO16" s="25"/>
    </row>
    <row r="17" spans="1:67" s="1" customFormat="1" ht="14.1" customHeight="1" thickBot="1" x14ac:dyDescent="0.25">
      <c r="A17" s="212">
        <v>7</v>
      </c>
      <c r="B17" s="213" t="s">
        <v>41</v>
      </c>
      <c r="C17" s="214" t="s">
        <v>35</v>
      </c>
      <c r="D17" s="215" t="s">
        <v>8</v>
      </c>
      <c r="E17" s="216">
        <v>5</v>
      </c>
      <c r="F17" s="214">
        <v>5</v>
      </c>
      <c r="G17" s="214">
        <v>0</v>
      </c>
      <c r="H17" s="214">
        <v>0</v>
      </c>
      <c r="I17" s="214">
        <v>0</v>
      </c>
      <c r="J17" s="214">
        <v>0</v>
      </c>
      <c r="K17" s="214">
        <v>0</v>
      </c>
      <c r="L17" s="214">
        <v>0</v>
      </c>
      <c r="M17" s="214">
        <v>0</v>
      </c>
      <c r="N17" s="214">
        <v>0</v>
      </c>
      <c r="O17" s="214">
        <v>5</v>
      </c>
      <c r="P17" s="214">
        <v>0</v>
      </c>
      <c r="Q17" s="214">
        <v>0</v>
      </c>
      <c r="R17" s="214">
        <v>0</v>
      </c>
      <c r="S17" s="214">
        <v>1</v>
      </c>
      <c r="T17" s="214">
        <v>0</v>
      </c>
      <c r="U17" s="214">
        <v>0</v>
      </c>
      <c r="V17" s="217">
        <v>0</v>
      </c>
      <c r="W17" s="149">
        <v>26</v>
      </c>
      <c r="X17" s="216">
        <v>5</v>
      </c>
      <c r="Y17" s="214">
        <v>5</v>
      </c>
      <c r="Z17" s="218" t="s">
        <v>83</v>
      </c>
      <c r="AA17" s="214" t="s">
        <v>83</v>
      </c>
      <c r="AB17" s="219" t="s">
        <v>83</v>
      </c>
      <c r="AC17" s="214" t="s">
        <v>83</v>
      </c>
      <c r="AD17" s="214" t="s">
        <v>83</v>
      </c>
      <c r="AE17" s="214" t="s">
        <v>83</v>
      </c>
      <c r="AF17" s="214" t="s">
        <v>83</v>
      </c>
      <c r="AG17" s="214" t="s">
        <v>83</v>
      </c>
      <c r="AH17" s="214" t="s">
        <v>83</v>
      </c>
      <c r="AI17" s="214" t="s">
        <v>83</v>
      </c>
      <c r="AJ17" s="214" t="s">
        <v>83</v>
      </c>
      <c r="AK17" s="214" t="s">
        <v>83</v>
      </c>
      <c r="AL17" s="214" t="s">
        <v>83</v>
      </c>
      <c r="AM17" s="214" t="s">
        <v>83</v>
      </c>
      <c r="AN17" s="214" t="s">
        <v>83</v>
      </c>
      <c r="AO17" s="214" t="s">
        <v>83</v>
      </c>
      <c r="AP17" s="214" t="s">
        <v>83</v>
      </c>
      <c r="AQ17" s="214" t="s">
        <v>83</v>
      </c>
      <c r="AR17" s="214" t="s">
        <v>83</v>
      </c>
      <c r="AS17" s="217" t="s">
        <v>83</v>
      </c>
      <c r="AT17" s="132" t="s">
        <v>83</v>
      </c>
      <c r="AU17" s="220"/>
      <c r="AV17" s="4"/>
      <c r="AW17" s="56" t="s">
        <v>83</v>
      </c>
      <c r="AX17" s="89"/>
      <c r="BA17" s="24">
        <f>SUM(BB17:BC17)</f>
        <v>14</v>
      </c>
      <c r="BB17" s="25">
        <f>COUNTIF(E17:Y17,0)</f>
        <v>14</v>
      </c>
      <c r="BC17" s="25">
        <f>COUNTIF(AA17:AS17,0)</f>
        <v>0</v>
      </c>
      <c r="BD17" s="26"/>
      <c r="BE17" s="24">
        <f>BF17+BG17</f>
        <v>1</v>
      </c>
      <c r="BF17" s="25">
        <f>COUNTIF(E17:Y17,1)</f>
        <v>1</v>
      </c>
      <c r="BG17" s="25">
        <f>COUNTIF(AA17:AS17,1)</f>
        <v>0</v>
      </c>
      <c r="BH17" s="26"/>
      <c r="BI17" s="24">
        <f>BJ17+BK17</f>
        <v>0</v>
      </c>
      <c r="BJ17" s="25">
        <f>COUNTIF(E17:Y17,2)</f>
        <v>0</v>
      </c>
      <c r="BK17" s="25">
        <f>COUNTIF(AA17:AS17,2)</f>
        <v>0</v>
      </c>
      <c r="BL17" s="26"/>
      <c r="BM17" s="24">
        <f>BN17+BO17</f>
        <v>0</v>
      </c>
      <c r="BN17" s="25">
        <f>COUNTIF(E17:Y17,3)</f>
        <v>0</v>
      </c>
      <c r="BO17" s="25">
        <f>COUNTIF(AA17:AS17,3)</f>
        <v>0</v>
      </c>
    </row>
    <row r="18" spans="1:67" s="1" customFormat="1" ht="14.1" customHeight="1" thickBot="1" x14ac:dyDescent="0.25">
      <c r="AX18" s="89"/>
      <c r="BA18" s="24" t="e">
        <f t="shared" ref="BA18:BA40" si="0">SUM(BB18:BC18)</f>
        <v>#REF!</v>
      </c>
      <c r="BB18" s="25" t="e">
        <f>COUNTIF(#REF!,0)</f>
        <v>#REF!</v>
      </c>
      <c r="BC18" s="25" t="e">
        <f>COUNTIF(#REF!,0)</f>
        <v>#REF!</v>
      </c>
      <c r="BD18" s="26"/>
      <c r="BE18" s="24" t="e">
        <f t="shared" ref="BE18:BE40" si="1">BF18+BG18</f>
        <v>#REF!</v>
      </c>
      <c r="BF18" s="25" t="e">
        <f>COUNTIF(#REF!,1)</f>
        <v>#REF!</v>
      </c>
      <c r="BG18" s="25" t="e">
        <f>COUNTIF(#REF!,1)</f>
        <v>#REF!</v>
      </c>
      <c r="BH18" s="26"/>
      <c r="BI18" s="24" t="e">
        <f t="shared" ref="BI18:BI40" si="2">BJ18+BK18</f>
        <v>#REF!</v>
      </c>
      <c r="BJ18" s="25" t="e">
        <f>COUNTIF(#REF!,2)</f>
        <v>#REF!</v>
      </c>
      <c r="BK18" s="25" t="e">
        <f>COUNTIF(#REF!,2)</f>
        <v>#REF!</v>
      </c>
      <c r="BL18" s="26"/>
      <c r="BM18" s="24" t="e">
        <f t="shared" ref="BM18:BM40" si="3">BN18+BO18</f>
        <v>#REF!</v>
      </c>
      <c r="BN18" s="25" t="e">
        <f>COUNTIF(#REF!,3)</f>
        <v>#REF!</v>
      </c>
      <c r="BO18" s="25" t="e">
        <f>COUNTIF(#REF!,3)</f>
        <v>#REF!</v>
      </c>
    </row>
    <row r="19" spans="1:67" s="1" customFormat="1" ht="14.1" customHeight="1" thickBot="1" x14ac:dyDescent="0.25">
      <c r="A19" s="229">
        <v>27</v>
      </c>
      <c r="B19" s="230" t="s">
        <v>54</v>
      </c>
      <c r="C19" s="222" t="s">
        <v>24</v>
      </c>
      <c r="D19" s="231" t="s">
        <v>25</v>
      </c>
      <c r="E19" s="185">
        <v>3</v>
      </c>
      <c r="F19" s="183">
        <v>0</v>
      </c>
      <c r="G19" s="183">
        <v>0</v>
      </c>
      <c r="H19" s="183">
        <v>0</v>
      </c>
      <c r="I19" s="183">
        <v>0</v>
      </c>
      <c r="J19" s="183">
        <v>0</v>
      </c>
      <c r="K19" s="183">
        <v>0</v>
      </c>
      <c r="L19" s="183">
        <v>1</v>
      </c>
      <c r="M19" s="183">
        <v>0</v>
      </c>
      <c r="N19" s="183">
        <v>0</v>
      </c>
      <c r="O19" s="183">
        <v>0</v>
      </c>
      <c r="P19" s="183">
        <v>5</v>
      </c>
      <c r="Q19" s="183">
        <v>0</v>
      </c>
      <c r="R19" s="183">
        <v>0</v>
      </c>
      <c r="S19" s="183">
        <v>5</v>
      </c>
      <c r="T19" s="183">
        <v>0</v>
      </c>
      <c r="U19" s="183">
        <v>0</v>
      </c>
      <c r="V19" s="189">
        <v>0</v>
      </c>
      <c r="W19" s="150">
        <v>15</v>
      </c>
      <c r="X19" s="185">
        <v>0</v>
      </c>
      <c r="Y19" s="183">
        <v>1</v>
      </c>
      <c r="Z19" s="148">
        <v>5</v>
      </c>
      <c r="AA19" s="183">
        <v>0</v>
      </c>
      <c r="AB19" s="148">
        <v>0</v>
      </c>
      <c r="AC19" s="183">
        <v>0</v>
      </c>
      <c r="AD19" s="183">
        <v>0</v>
      </c>
      <c r="AE19" s="183">
        <v>0</v>
      </c>
      <c r="AF19" s="183">
        <v>0</v>
      </c>
      <c r="AG19" s="183">
        <v>0</v>
      </c>
      <c r="AH19" s="183">
        <v>0</v>
      </c>
      <c r="AI19" s="183">
        <v>0</v>
      </c>
      <c r="AJ19" s="183">
        <v>0</v>
      </c>
      <c r="AK19" s="183">
        <v>0</v>
      </c>
      <c r="AL19" s="183">
        <v>0</v>
      </c>
      <c r="AM19" s="183">
        <v>0</v>
      </c>
      <c r="AN19" s="183">
        <v>0</v>
      </c>
      <c r="AO19" s="183">
        <v>0</v>
      </c>
      <c r="AP19" s="183">
        <v>0</v>
      </c>
      <c r="AQ19" s="183">
        <v>0</v>
      </c>
      <c r="AR19" s="183">
        <v>1</v>
      </c>
      <c r="AS19" s="189">
        <v>0</v>
      </c>
      <c r="AT19" s="130">
        <v>6</v>
      </c>
      <c r="AU19" s="211"/>
      <c r="AV19" s="126"/>
      <c r="AW19" s="94">
        <v>21</v>
      </c>
      <c r="AX19" s="89"/>
      <c r="BA19" s="24" t="e">
        <f t="shared" si="0"/>
        <v>#REF!</v>
      </c>
      <c r="BB19" s="25" t="e">
        <f>COUNTIF(#REF!,0)</f>
        <v>#REF!</v>
      </c>
      <c r="BC19" s="25" t="e">
        <f>COUNTIF(#REF!,0)</f>
        <v>#REF!</v>
      </c>
      <c r="BD19" s="26"/>
      <c r="BE19" s="24" t="e">
        <f t="shared" si="1"/>
        <v>#REF!</v>
      </c>
      <c r="BF19" s="25" t="e">
        <f>COUNTIF(#REF!,1)</f>
        <v>#REF!</v>
      </c>
      <c r="BG19" s="25" t="e">
        <f>COUNTIF(#REF!,1)</f>
        <v>#REF!</v>
      </c>
      <c r="BH19" s="26"/>
      <c r="BI19" s="24" t="e">
        <f t="shared" si="2"/>
        <v>#REF!</v>
      </c>
      <c r="BJ19" s="25" t="e">
        <f>COUNTIF(#REF!,2)</f>
        <v>#REF!</v>
      </c>
      <c r="BK19" s="25" t="e">
        <f>COUNTIF(#REF!,2)</f>
        <v>#REF!</v>
      </c>
      <c r="BL19" s="26"/>
      <c r="BM19" s="24" t="e">
        <f t="shared" si="3"/>
        <v>#REF!</v>
      </c>
      <c r="BN19" s="25" t="e">
        <f>COUNTIF(#REF!,3)</f>
        <v>#REF!</v>
      </c>
      <c r="BO19" s="25" t="e">
        <f>COUNTIF(#REF!,3)</f>
        <v>#REF!</v>
      </c>
    </row>
    <row r="20" spans="1:67" s="1" customFormat="1" ht="14.1" customHeight="1" thickBot="1" x14ac:dyDescent="0.25">
      <c r="A20" s="232">
        <v>28</v>
      </c>
      <c r="B20" s="233" t="s">
        <v>55</v>
      </c>
      <c r="C20" s="234" t="s">
        <v>24</v>
      </c>
      <c r="D20" s="235" t="s">
        <v>25</v>
      </c>
      <c r="E20" s="118">
        <v>5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5</v>
      </c>
      <c r="M20" s="116">
        <v>0</v>
      </c>
      <c r="N20" s="116">
        <v>0</v>
      </c>
      <c r="O20" s="116">
        <v>0</v>
      </c>
      <c r="P20" s="116">
        <v>5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21">
        <v>0</v>
      </c>
      <c r="W20" s="142">
        <v>18</v>
      </c>
      <c r="X20" s="118">
        <v>0</v>
      </c>
      <c r="Y20" s="116">
        <v>3</v>
      </c>
      <c r="Z20" s="120">
        <v>5</v>
      </c>
      <c r="AA20" s="116">
        <v>0</v>
      </c>
      <c r="AB20" s="120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1</v>
      </c>
      <c r="AM20" s="116">
        <v>0</v>
      </c>
      <c r="AN20" s="116">
        <v>0</v>
      </c>
      <c r="AO20" s="116">
        <v>0</v>
      </c>
      <c r="AP20" s="116">
        <v>1</v>
      </c>
      <c r="AQ20" s="116">
        <v>1</v>
      </c>
      <c r="AR20" s="116">
        <v>0</v>
      </c>
      <c r="AS20" s="121">
        <v>3</v>
      </c>
      <c r="AT20" s="128">
        <v>11</v>
      </c>
      <c r="AU20" s="122"/>
      <c r="AV20" s="126"/>
      <c r="AW20" s="94">
        <v>29</v>
      </c>
      <c r="AX20" s="89"/>
      <c r="BA20" s="24">
        <f t="shared" si="0"/>
        <v>22</v>
      </c>
      <c r="BB20" s="25">
        <f>COUNTIF(E27:Y27,0)</f>
        <v>9</v>
      </c>
      <c r="BC20" s="25">
        <f>COUNTIF(AA27:AS27,0)</f>
        <v>13</v>
      </c>
      <c r="BD20" s="26"/>
      <c r="BE20" s="24">
        <f t="shared" si="1"/>
        <v>5</v>
      </c>
      <c r="BF20" s="25">
        <f>COUNTIF(E27:Y27,1)</f>
        <v>3</v>
      </c>
      <c r="BG20" s="25">
        <f>COUNTIF(AA27:AS27,1)</f>
        <v>2</v>
      </c>
      <c r="BH20" s="26"/>
      <c r="BI20" s="24">
        <f t="shared" si="2"/>
        <v>2</v>
      </c>
      <c r="BJ20" s="25">
        <f>COUNTIF(E27:Y27,2)</f>
        <v>2</v>
      </c>
      <c r="BK20" s="25">
        <f>COUNTIF(AA27:AS27,2)</f>
        <v>0</v>
      </c>
      <c r="BL20" s="26"/>
      <c r="BM20" s="24">
        <f t="shared" si="3"/>
        <v>1</v>
      </c>
      <c r="BN20" s="25">
        <f>COUNTIF(E27:Y27,3)</f>
        <v>1</v>
      </c>
      <c r="BO20" s="25">
        <f>COUNTIF(AA27:AS27,3)</f>
        <v>0</v>
      </c>
    </row>
    <row r="21" spans="1:67" s="1" customFormat="1" ht="13.15" customHeight="1" thickBot="1" x14ac:dyDescent="0.25">
      <c r="AX21" s="89"/>
      <c r="BA21" s="24">
        <f t="shared" si="0"/>
        <v>18</v>
      </c>
      <c r="BB21" s="25">
        <f>COUNTIF(E34:Y34,0)</f>
        <v>11</v>
      </c>
      <c r="BC21" s="25">
        <f>COUNTIF(AA34:AS34,0)</f>
        <v>7</v>
      </c>
      <c r="BD21" s="26"/>
      <c r="BE21" s="24">
        <f t="shared" si="1"/>
        <v>2</v>
      </c>
      <c r="BF21" s="25">
        <f>COUNTIF(E34:Y34,1)</f>
        <v>2</v>
      </c>
      <c r="BG21" s="25">
        <f>COUNTIF(AA34:AS34,1)</f>
        <v>0</v>
      </c>
      <c r="BH21" s="26"/>
      <c r="BI21" s="24">
        <f t="shared" si="2"/>
        <v>0</v>
      </c>
      <c r="BJ21" s="25">
        <f>COUNTIF(E34:Y34,2)</f>
        <v>0</v>
      </c>
      <c r="BK21" s="25">
        <f>COUNTIF(AA34:AS34,2)</f>
        <v>0</v>
      </c>
      <c r="BL21" s="26"/>
      <c r="BM21" s="24">
        <f t="shared" si="3"/>
        <v>0</v>
      </c>
      <c r="BN21" s="25">
        <f>COUNTIF(E34:Y34,3)</f>
        <v>0</v>
      </c>
      <c r="BO21" s="25">
        <f>COUNTIF(AA34:AS34,3)</f>
        <v>0</v>
      </c>
    </row>
    <row r="22" spans="1:67" s="1" customFormat="1" ht="14.1" customHeight="1" thickBot="1" x14ac:dyDescent="0.25">
      <c r="A22" s="174">
        <v>23</v>
      </c>
      <c r="B22" s="175" t="s">
        <v>50</v>
      </c>
      <c r="C22" s="176" t="s">
        <v>22</v>
      </c>
      <c r="D22" s="177" t="s">
        <v>25</v>
      </c>
      <c r="E22" s="165">
        <v>0</v>
      </c>
      <c r="F22" s="166">
        <v>0</v>
      </c>
      <c r="G22" s="166">
        <v>0</v>
      </c>
      <c r="H22" s="166">
        <v>0</v>
      </c>
      <c r="I22" s="166">
        <v>0</v>
      </c>
      <c r="J22" s="166">
        <v>0</v>
      </c>
      <c r="K22" s="166">
        <v>0</v>
      </c>
      <c r="L22" s="166">
        <v>0</v>
      </c>
      <c r="M22" s="183">
        <v>0</v>
      </c>
      <c r="N22" s="166">
        <v>0</v>
      </c>
      <c r="O22" s="166">
        <v>0</v>
      </c>
      <c r="P22" s="166">
        <v>5</v>
      </c>
      <c r="Q22" s="166">
        <v>0</v>
      </c>
      <c r="R22" s="166">
        <v>0</v>
      </c>
      <c r="S22" s="166">
        <v>0</v>
      </c>
      <c r="T22" s="166">
        <v>0</v>
      </c>
      <c r="U22" s="166">
        <v>0</v>
      </c>
      <c r="V22" s="225">
        <v>0</v>
      </c>
      <c r="W22" s="150">
        <v>6</v>
      </c>
      <c r="X22" s="165">
        <v>0</v>
      </c>
      <c r="Y22" s="166">
        <v>1</v>
      </c>
      <c r="Z22" s="126">
        <v>0</v>
      </c>
      <c r="AA22" s="166">
        <v>0</v>
      </c>
      <c r="AB22" s="169">
        <v>0</v>
      </c>
      <c r="AC22" s="166">
        <v>0</v>
      </c>
      <c r="AD22" s="166">
        <v>0</v>
      </c>
      <c r="AE22" s="166">
        <v>0</v>
      </c>
      <c r="AF22" s="166">
        <v>0</v>
      </c>
      <c r="AG22" s="166">
        <v>0</v>
      </c>
      <c r="AH22" s="166">
        <v>0</v>
      </c>
      <c r="AI22" s="166">
        <v>0</v>
      </c>
      <c r="AJ22" s="166">
        <v>0</v>
      </c>
      <c r="AK22" s="166">
        <v>0</v>
      </c>
      <c r="AL22" s="166">
        <v>0</v>
      </c>
      <c r="AM22" s="166">
        <v>0</v>
      </c>
      <c r="AN22" s="225">
        <v>0</v>
      </c>
      <c r="AO22" s="226">
        <v>0</v>
      </c>
      <c r="AP22" s="166">
        <v>0</v>
      </c>
      <c r="AQ22" s="166">
        <v>0</v>
      </c>
      <c r="AR22" s="166">
        <v>5</v>
      </c>
      <c r="AS22" s="225">
        <v>0</v>
      </c>
      <c r="AT22" s="130">
        <v>5</v>
      </c>
      <c r="AU22" s="227"/>
      <c r="AV22" s="126"/>
      <c r="AW22" s="94">
        <v>11</v>
      </c>
      <c r="AX22" s="89"/>
      <c r="BA22" s="24">
        <f t="shared" si="0"/>
        <v>29</v>
      </c>
      <c r="BB22" s="25">
        <f>COUNTIF(E33:Y33,0)</f>
        <v>15</v>
      </c>
      <c r="BC22" s="25">
        <f>COUNTIF(AA33:AS33,0)</f>
        <v>14</v>
      </c>
      <c r="BD22" s="26"/>
      <c r="BE22" s="24">
        <f t="shared" si="1"/>
        <v>5</v>
      </c>
      <c r="BF22" s="25">
        <f>COUNTIF(E33:Y33,1)</f>
        <v>3</v>
      </c>
      <c r="BG22" s="25">
        <f>COUNTIF(AA33:AS33,1)</f>
        <v>2</v>
      </c>
      <c r="BH22" s="26"/>
      <c r="BI22" s="24">
        <f t="shared" si="2"/>
        <v>0</v>
      </c>
      <c r="BJ22" s="25">
        <f>COUNTIF(E33:Y33,2)</f>
        <v>0</v>
      </c>
      <c r="BK22" s="25">
        <f>COUNTIF(AA33:AS33,2)</f>
        <v>0</v>
      </c>
      <c r="BL22" s="26"/>
      <c r="BM22" s="24">
        <f t="shared" si="3"/>
        <v>2</v>
      </c>
      <c r="BN22" s="25">
        <f>COUNTIF(E33:Y33,3)</f>
        <v>0</v>
      </c>
      <c r="BO22" s="25">
        <f>COUNTIF(AA33:AS33,3)</f>
        <v>2</v>
      </c>
    </row>
    <row r="23" spans="1:67" s="1" customFormat="1" ht="14.1" customHeight="1" thickBot="1" x14ac:dyDescent="0.25">
      <c r="A23" s="151">
        <v>24</v>
      </c>
      <c r="B23" s="153" t="s">
        <v>51</v>
      </c>
      <c r="C23" s="155" t="s">
        <v>22</v>
      </c>
      <c r="D23" s="157" t="s">
        <v>25</v>
      </c>
      <c r="E23" s="118">
        <v>5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v>0</v>
      </c>
      <c r="M23" s="228"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v>0</v>
      </c>
      <c r="S23" s="116">
        <v>0</v>
      </c>
      <c r="T23" s="116">
        <v>0</v>
      </c>
      <c r="U23" s="116">
        <v>1</v>
      </c>
      <c r="V23" s="121">
        <v>0</v>
      </c>
      <c r="W23" s="142">
        <v>6</v>
      </c>
      <c r="X23" s="118">
        <v>0</v>
      </c>
      <c r="Y23" s="116">
        <v>0</v>
      </c>
      <c r="Z23" s="120">
        <v>3</v>
      </c>
      <c r="AA23" s="103">
        <v>0</v>
      </c>
      <c r="AB23" s="120">
        <v>0</v>
      </c>
      <c r="AC23" s="116">
        <v>0</v>
      </c>
      <c r="AD23" s="116">
        <v>0</v>
      </c>
      <c r="AE23" s="116">
        <v>0</v>
      </c>
      <c r="AF23" s="116">
        <v>0</v>
      </c>
      <c r="AG23" s="116">
        <v>1</v>
      </c>
      <c r="AH23" s="116">
        <v>0</v>
      </c>
      <c r="AI23" s="116">
        <v>0</v>
      </c>
      <c r="AJ23" s="116">
        <v>0</v>
      </c>
      <c r="AK23" s="116">
        <v>1</v>
      </c>
      <c r="AL23" s="116">
        <v>0</v>
      </c>
      <c r="AM23" s="116">
        <v>0</v>
      </c>
      <c r="AN23" s="116">
        <v>0</v>
      </c>
      <c r="AO23" s="116">
        <v>0</v>
      </c>
      <c r="AP23" s="116">
        <v>1</v>
      </c>
      <c r="AQ23" s="116">
        <v>0</v>
      </c>
      <c r="AR23" s="116">
        <v>0</v>
      </c>
      <c r="AS23" s="121">
        <v>0</v>
      </c>
      <c r="AT23" s="128">
        <v>6</v>
      </c>
      <c r="AU23" s="122"/>
      <c r="AV23" s="126"/>
      <c r="AW23" s="94">
        <v>12</v>
      </c>
      <c r="AX23" s="89"/>
      <c r="BA23" s="24">
        <f t="shared" si="0"/>
        <v>31</v>
      </c>
      <c r="BB23" s="25">
        <f>COUNTIF(E26:Y26,0)</f>
        <v>14</v>
      </c>
      <c r="BC23" s="25">
        <f>COUNTIF(AA26:AS26,0)</f>
        <v>17</v>
      </c>
      <c r="BD23" s="26"/>
      <c r="BE23" s="24">
        <f t="shared" si="1"/>
        <v>3</v>
      </c>
      <c r="BF23" s="25">
        <f>COUNTIF(E26:Y26,1)</f>
        <v>3</v>
      </c>
      <c r="BG23" s="25">
        <f>COUNTIF(AA26:AS26,1)</f>
        <v>0</v>
      </c>
      <c r="BH23" s="26"/>
      <c r="BI23" s="24">
        <f t="shared" si="2"/>
        <v>0</v>
      </c>
      <c r="BJ23" s="25">
        <f>COUNTIF(E26:Y26,2)</f>
        <v>0</v>
      </c>
      <c r="BK23" s="25">
        <f>COUNTIF(AA26:AS26,2)</f>
        <v>0</v>
      </c>
      <c r="BL23" s="26"/>
      <c r="BM23" s="24">
        <f t="shared" si="3"/>
        <v>0</v>
      </c>
      <c r="BN23" s="25">
        <f>COUNTIF(E26:Y26,3)</f>
        <v>0</v>
      </c>
      <c r="BO23" s="25">
        <f>COUNTIF(AA26:AS26,3)</f>
        <v>0</v>
      </c>
    </row>
    <row r="24" spans="1:67" s="66" customFormat="1" ht="14.1" customHeight="1" thickBot="1" x14ac:dyDescent="0.25">
      <c r="A24" s="174">
        <v>25</v>
      </c>
      <c r="B24" s="175" t="s">
        <v>52</v>
      </c>
      <c r="C24" s="176" t="s">
        <v>22</v>
      </c>
      <c r="D24" s="177" t="s">
        <v>25</v>
      </c>
      <c r="E24" s="165">
        <v>5</v>
      </c>
      <c r="F24" s="166">
        <v>0</v>
      </c>
      <c r="G24" s="166">
        <v>0</v>
      </c>
      <c r="H24" s="166">
        <v>0</v>
      </c>
      <c r="I24" s="166">
        <v>0</v>
      </c>
      <c r="J24" s="166">
        <v>0</v>
      </c>
      <c r="K24" s="166">
        <v>0</v>
      </c>
      <c r="L24" s="166">
        <v>0</v>
      </c>
      <c r="M24" s="166">
        <v>0</v>
      </c>
      <c r="N24" s="166">
        <v>0</v>
      </c>
      <c r="O24" s="166">
        <v>0</v>
      </c>
      <c r="P24" s="166">
        <v>1</v>
      </c>
      <c r="Q24" s="166">
        <v>0</v>
      </c>
      <c r="R24" s="166">
        <v>0</v>
      </c>
      <c r="S24" s="166">
        <v>0</v>
      </c>
      <c r="T24" s="166">
        <v>0</v>
      </c>
      <c r="U24" s="166">
        <v>1</v>
      </c>
      <c r="V24" s="225">
        <v>0</v>
      </c>
      <c r="W24" s="150">
        <v>8</v>
      </c>
      <c r="X24" s="165">
        <v>0</v>
      </c>
      <c r="Y24" s="166">
        <v>1</v>
      </c>
      <c r="Z24" s="169">
        <v>5</v>
      </c>
      <c r="AA24" s="166">
        <v>0</v>
      </c>
      <c r="AB24" s="169">
        <v>0</v>
      </c>
      <c r="AC24" s="166">
        <v>0</v>
      </c>
      <c r="AD24" s="166">
        <v>0</v>
      </c>
      <c r="AE24" s="166">
        <v>0</v>
      </c>
      <c r="AF24" s="166">
        <v>0</v>
      </c>
      <c r="AG24" s="166">
        <v>0</v>
      </c>
      <c r="AH24" s="166">
        <v>0</v>
      </c>
      <c r="AI24" s="166">
        <v>0</v>
      </c>
      <c r="AJ24" s="166">
        <v>0</v>
      </c>
      <c r="AK24" s="166">
        <v>5</v>
      </c>
      <c r="AL24" s="166">
        <v>0</v>
      </c>
      <c r="AM24" s="166">
        <v>0</v>
      </c>
      <c r="AN24" s="166">
        <v>0</v>
      </c>
      <c r="AO24" s="166">
        <v>0</v>
      </c>
      <c r="AP24" s="166">
        <v>1</v>
      </c>
      <c r="AQ24" s="166">
        <v>0</v>
      </c>
      <c r="AR24" s="166">
        <v>0</v>
      </c>
      <c r="AS24" s="225">
        <v>0</v>
      </c>
      <c r="AT24" s="130">
        <v>11</v>
      </c>
      <c r="AU24" s="227"/>
      <c r="AV24" s="126"/>
      <c r="AW24" s="94">
        <v>19</v>
      </c>
      <c r="AX24" s="90"/>
      <c r="BA24" s="24">
        <f t="shared" si="0"/>
        <v>32</v>
      </c>
      <c r="BB24" s="25">
        <f>COUNTIF(E30:Y30,0)</f>
        <v>16</v>
      </c>
      <c r="BC24" s="25">
        <f>COUNTIF(AA30:AS30,0)</f>
        <v>16</v>
      </c>
      <c r="BD24" s="26"/>
      <c r="BE24" s="24">
        <f t="shared" si="1"/>
        <v>1</v>
      </c>
      <c r="BF24" s="25">
        <f>COUNTIF(E30:Y30,1)</f>
        <v>1</v>
      </c>
      <c r="BG24" s="25">
        <f>COUNTIF(AA30:AS30,1)</f>
        <v>0</v>
      </c>
      <c r="BH24" s="26"/>
      <c r="BI24" s="24">
        <f t="shared" si="2"/>
        <v>1</v>
      </c>
      <c r="BJ24" s="25">
        <f>COUNTIF(E30:Y30,2)</f>
        <v>0</v>
      </c>
      <c r="BK24" s="25">
        <f>COUNTIF(AA30:AS30,2)</f>
        <v>1</v>
      </c>
      <c r="BL24" s="26"/>
      <c r="BM24" s="24">
        <f t="shared" si="3"/>
        <v>2</v>
      </c>
      <c r="BN24" s="25">
        <f>COUNTIF(E30:Y30,3)</f>
        <v>0</v>
      </c>
      <c r="BO24" s="25">
        <f>COUNTIF(AA30:AS30,3)</f>
        <v>2</v>
      </c>
    </row>
    <row r="25" spans="1:67" s="1" customFormat="1" ht="13.15" customHeight="1" thickBot="1" x14ac:dyDescent="0.25">
      <c r="A25" s="85">
        <v>21</v>
      </c>
      <c r="B25" s="86" t="s">
        <v>48</v>
      </c>
      <c r="C25" s="87" t="s">
        <v>22</v>
      </c>
      <c r="D25" s="88" t="s">
        <v>25</v>
      </c>
      <c r="E25" s="171">
        <v>5</v>
      </c>
      <c r="F25" s="93">
        <v>0</v>
      </c>
      <c r="G25" s="93">
        <v>0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3">
        <v>0</v>
      </c>
      <c r="O25" s="93">
        <v>0</v>
      </c>
      <c r="P25" s="93">
        <v>5</v>
      </c>
      <c r="Q25" s="93">
        <v>0</v>
      </c>
      <c r="R25" s="93">
        <v>0</v>
      </c>
      <c r="S25" s="93">
        <v>0</v>
      </c>
      <c r="T25" s="93">
        <v>0</v>
      </c>
      <c r="U25" s="93">
        <v>1</v>
      </c>
      <c r="V25" s="172">
        <v>0</v>
      </c>
      <c r="W25" s="150">
        <v>11</v>
      </c>
      <c r="X25" s="171">
        <v>0</v>
      </c>
      <c r="Y25" s="93">
        <v>0</v>
      </c>
      <c r="Z25" s="4">
        <v>5</v>
      </c>
      <c r="AA25" s="4">
        <v>0</v>
      </c>
      <c r="AB25" s="93">
        <v>0</v>
      </c>
      <c r="AC25" s="93">
        <v>0</v>
      </c>
      <c r="AD25" s="93">
        <v>0</v>
      </c>
      <c r="AE25" s="93">
        <v>0</v>
      </c>
      <c r="AF25" s="93">
        <v>0</v>
      </c>
      <c r="AG25" s="93">
        <v>1</v>
      </c>
      <c r="AH25" s="93">
        <v>0</v>
      </c>
      <c r="AI25" s="93">
        <v>0</v>
      </c>
      <c r="AJ25" s="93">
        <v>0</v>
      </c>
      <c r="AK25" s="93">
        <v>5</v>
      </c>
      <c r="AL25" s="93">
        <v>0</v>
      </c>
      <c r="AM25" s="93">
        <v>0</v>
      </c>
      <c r="AN25" s="93">
        <v>0</v>
      </c>
      <c r="AO25" s="93">
        <v>0</v>
      </c>
      <c r="AP25" s="93">
        <v>0</v>
      </c>
      <c r="AQ25" s="93">
        <v>0</v>
      </c>
      <c r="AR25" s="93">
        <v>0</v>
      </c>
      <c r="AS25" s="172">
        <v>0</v>
      </c>
      <c r="AT25" s="130">
        <v>11</v>
      </c>
      <c r="AU25" s="143"/>
      <c r="AV25" s="126"/>
      <c r="AW25" s="94">
        <v>22</v>
      </c>
      <c r="AX25" s="89"/>
      <c r="AY25" s="89"/>
      <c r="BA25" s="24">
        <f t="shared" si="0"/>
        <v>34</v>
      </c>
      <c r="BB25" s="25">
        <f>COUNTIF(E31:Y31,0)</f>
        <v>18</v>
      </c>
      <c r="BC25" s="25">
        <f>COUNTIF(AA31:AS31,0)</f>
        <v>16</v>
      </c>
      <c r="BD25" s="26"/>
      <c r="BE25" s="24">
        <f t="shared" si="1"/>
        <v>1</v>
      </c>
      <c r="BF25" s="25">
        <f>COUNTIF(E31:Y31,1)</f>
        <v>0</v>
      </c>
      <c r="BG25" s="25">
        <f>COUNTIF(AA31:AS31,1)</f>
        <v>1</v>
      </c>
      <c r="BH25" s="26"/>
      <c r="BI25" s="24">
        <f t="shared" si="2"/>
        <v>0</v>
      </c>
      <c r="BJ25" s="25">
        <f>COUNTIF(E31:Y31,2)</f>
        <v>0</v>
      </c>
      <c r="BK25" s="25">
        <f>COUNTIF(AA31:AS31,2)</f>
        <v>0</v>
      </c>
      <c r="BL25" s="26"/>
      <c r="BM25" s="24">
        <f t="shared" si="3"/>
        <v>0</v>
      </c>
      <c r="BN25" s="25">
        <f>COUNTIF(E31:Y31,3)</f>
        <v>0</v>
      </c>
      <c r="BO25" s="25">
        <f>COUNTIF(AA31:AS31,3)</f>
        <v>0</v>
      </c>
    </row>
    <row r="26" spans="1:67" s="1" customFormat="1" ht="14.1" customHeight="1" thickBot="1" x14ac:dyDescent="0.25">
      <c r="A26" s="81">
        <v>18</v>
      </c>
      <c r="B26" s="82" t="s">
        <v>45</v>
      </c>
      <c r="C26" s="83" t="s">
        <v>22</v>
      </c>
      <c r="D26" s="84" t="s">
        <v>25</v>
      </c>
      <c r="E26" s="63">
        <v>1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1</v>
      </c>
      <c r="M26" s="64">
        <v>0</v>
      </c>
      <c r="N26" s="64">
        <v>0</v>
      </c>
      <c r="O26" s="64">
        <v>0</v>
      </c>
      <c r="P26" s="64">
        <v>5</v>
      </c>
      <c r="Q26" s="64">
        <v>0</v>
      </c>
      <c r="R26" s="64">
        <v>0</v>
      </c>
      <c r="S26" s="64">
        <v>5</v>
      </c>
      <c r="T26" s="64">
        <v>0</v>
      </c>
      <c r="U26" s="64">
        <v>1</v>
      </c>
      <c r="V26" s="73">
        <v>0</v>
      </c>
      <c r="W26" s="141">
        <v>18</v>
      </c>
      <c r="X26" s="63">
        <v>0</v>
      </c>
      <c r="Y26" s="64">
        <v>5</v>
      </c>
      <c r="Z26" s="65">
        <v>5</v>
      </c>
      <c r="AA26" s="64">
        <v>0</v>
      </c>
      <c r="AB26" s="65">
        <v>0</v>
      </c>
      <c r="AC26" s="64">
        <v>0</v>
      </c>
      <c r="AD26" s="64">
        <v>0</v>
      </c>
      <c r="AE26" s="64">
        <v>0</v>
      </c>
      <c r="AF26" s="64">
        <v>0</v>
      </c>
      <c r="AG26" s="64">
        <v>5</v>
      </c>
      <c r="AH26" s="64">
        <v>0</v>
      </c>
      <c r="AI26" s="64">
        <v>0</v>
      </c>
      <c r="AJ26" s="64">
        <v>0</v>
      </c>
      <c r="AK26" s="64">
        <v>0</v>
      </c>
      <c r="AL26" s="64">
        <v>0</v>
      </c>
      <c r="AM26" s="64">
        <v>0</v>
      </c>
      <c r="AN26" s="64">
        <v>0</v>
      </c>
      <c r="AO26" s="64">
        <v>0</v>
      </c>
      <c r="AP26" s="64">
        <v>0</v>
      </c>
      <c r="AQ26" s="64">
        <v>0</v>
      </c>
      <c r="AR26" s="64">
        <v>0</v>
      </c>
      <c r="AS26" s="73">
        <v>5</v>
      </c>
      <c r="AT26" s="131">
        <v>15</v>
      </c>
      <c r="AU26" s="74">
        <v>10</v>
      </c>
      <c r="AV26" s="126"/>
      <c r="AW26" s="94">
        <v>43</v>
      </c>
      <c r="AX26" s="89"/>
      <c r="AY26" s="89"/>
      <c r="BA26" s="24">
        <f t="shared" si="0"/>
        <v>34</v>
      </c>
      <c r="BB26" s="25">
        <f>COUNTIF(E25:Y25,0)</f>
        <v>17</v>
      </c>
      <c r="BC26" s="25">
        <f>COUNTIF(AA25:AS25,0)</f>
        <v>17</v>
      </c>
      <c r="BD26" s="26"/>
      <c r="BE26" s="24">
        <f t="shared" si="1"/>
        <v>2</v>
      </c>
      <c r="BF26" s="25">
        <f>COUNTIF(E25:Y25,1)</f>
        <v>1</v>
      </c>
      <c r="BG26" s="25">
        <f>COUNTIF(AA25:AS25,1)</f>
        <v>1</v>
      </c>
      <c r="BH26" s="26"/>
      <c r="BI26" s="24">
        <f t="shared" si="2"/>
        <v>0</v>
      </c>
      <c r="BJ26" s="25">
        <f>COUNTIF(E25:Y25,2)</f>
        <v>0</v>
      </c>
      <c r="BK26" s="25">
        <f>COUNTIF(AA25:AS25,2)</f>
        <v>0</v>
      </c>
      <c r="BL26" s="26"/>
      <c r="BM26" s="24">
        <f t="shared" si="3"/>
        <v>0</v>
      </c>
      <c r="BN26" s="25">
        <f>COUNTIF(E25:Y25,3)</f>
        <v>0</v>
      </c>
      <c r="BO26" s="25">
        <f>COUNTIF(AA25:AS25,3)</f>
        <v>0</v>
      </c>
    </row>
    <row r="27" spans="1:67" s="1" customFormat="1" ht="14.1" customHeight="1" thickBot="1" x14ac:dyDescent="0.25">
      <c r="A27" s="36">
        <v>15</v>
      </c>
      <c r="B27" s="37" t="s">
        <v>42</v>
      </c>
      <c r="C27" s="38" t="s">
        <v>22</v>
      </c>
      <c r="D27" s="41" t="s">
        <v>25</v>
      </c>
      <c r="E27" s="55">
        <v>5</v>
      </c>
      <c r="F27" s="38">
        <v>1</v>
      </c>
      <c r="G27" s="38">
        <v>0</v>
      </c>
      <c r="H27" s="38">
        <v>2</v>
      </c>
      <c r="I27" s="38">
        <v>0</v>
      </c>
      <c r="J27" s="38">
        <v>0</v>
      </c>
      <c r="K27" s="38">
        <v>0</v>
      </c>
      <c r="L27" s="38">
        <v>2</v>
      </c>
      <c r="M27" s="38">
        <v>5</v>
      </c>
      <c r="N27" s="38">
        <v>0</v>
      </c>
      <c r="O27" s="38">
        <v>0</v>
      </c>
      <c r="P27" s="38">
        <v>5</v>
      </c>
      <c r="Q27" s="38">
        <v>1</v>
      </c>
      <c r="R27" s="38">
        <v>1</v>
      </c>
      <c r="S27" s="38">
        <v>0</v>
      </c>
      <c r="T27" s="38">
        <v>0</v>
      </c>
      <c r="U27" s="38">
        <v>5</v>
      </c>
      <c r="V27" s="58">
        <v>5</v>
      </c>
      <c r="W27" s="173">
        <v>35</v>
      </c>
      <c r="X27" s="55">
        <v>0</v>
      </c>
      <c r="Y27" s="38">
        <v>3</v>
      </c>
      <c r="Z27" s="55">
        <v>5</v>
      </c>
      <c r="AA27" s="38">
        <v>0</v>
      </c>
      <c r="AB27" s="57">
        <v>0</v>
      </c>
      <c r="AC27" s="38">
        <v>0</v>
      </c>
      <c r="AD27" s="38">
        <v>0</v>
      </c>
      <c r="AE27" s="38">
        <v>0</v>
      </c>
      <c r="AF27" s="38">
        <v>0</v>
      </c>
      <c r="AG27" s="38">
        <v>5</v>
      </c>
      <c r="AH27" s="38">
        <v>0</v>
      </c>
      <c r="AI27" s="38">
        <v>0</v>
      </c>
      <c r="AJ27" s="38">
        <v>0</v>
      </c>
      <c r="AK27" s="38">
        <v>5</v>
      </c>
      <c r="AL27" s="38">
        <v>1</v>
      </c>
      <c r="AM27" s="38">
        <v>0</v>
      </c>
      <c r="AN27" s="38">
        <v>0</v>
      </c>
      <c r="AO27" s="38">
        <v>0</v>
      </c>
      <c r="AP27" s="38">
        <v>5</v>
      </c>
      <c r="AQ27" s="38">
        <v>5</v>
      </c>
      <c r="AR27" s="38">
        <v>0</v>
      </c>
      <c r="AS27" s="58">
        <v>1</v>
      </c>
      <c r="AT27" s="147">
        <v>27</v>
      </c>
      <c r="AU27" s="59"/>
      <c r="AV27" s="126"/>
      <c r="AW27" s="94">
        <v>62</v>
      </c>
      <c r="AX27" s="89"/>
      <c r="AY27" s="89"/>
      <c r="BA27" s="24">
        <f t="shared" si="0"/>
        <v>32</v>
      </c>
      <c r="BB27" s="25">
        <f>COUNTIF(E32:Y32,0)</f>
        <v>15</v>
      </c>
      <c r="BC27" s="25">
        <f>COUNTIF(AA32:AS32,0)</f>
        <v>17</v>
      </c>
      <c r="BD27" s="26"/>
      <c r="BE27" s="24">
        <f t="shared" si="1"/>
        <v>2</v>
      </c>
      <c r="BF27" s="25">
        <f>COUNTIF(E32:Y32,1)</f>
        <v>1</v>
      </c>
      <c r="BG27" s="25">
        <f>COUNTIF(AA32:AS32,1)</f>
        <v>1</v>
      </c>
      <c r="BH27" s="26"/>
      <c r="BI27" s="24">
        <f t="shared" si="2"/>
        <v>1</v>
      </c>
      <c r="BJ27" s="25">
        <f>COUNTIF(E32:Y32,2)</f>
        <v>1</v>
      </c>
      <c r="BK27" s="25">
        <f>COUNTIF(AA32:AS32,2)</f>
        <v>0</v>
      </c>
      <c r="BL27" s="26"/>
      <c r="BM27" s="24">
        <f t="shared" si="3"/>
        <v>1</v>
      </c>
      <c r="BN27" s="25">
        <f>COUNTIF(E32:Y32,3)</f>
        <v>1</v>
      </c>
      <c r="BO27" s="25">
        <f>COUNTIF(AA32:AS32,3)</f>
        <v>0</v>
      </c>
    </row>
    <row r="28" spans="1:67" s="1" customFormat="1" ht="14.1" customHeight="1" thickBot="1" x14ac:dyDescent="0.25">
      <c r="A28" s="151">
        <v>26</v>
      </c>
      <c r="B28" s="153" t="s">
        <v>53</v>
      </c>
      <c r="C28" s="155" t="s">
        <v>22</v>
      </c>
      <c r="D28" s="157" t="s">
        <v>25</v>
      </c>
      <c r="E28" s="118" t="s">
        <v>82</v>
      </c>
      <c r="F28" s="116" t="s">
        <v>82</v>
      </c>
      <c r="G28" s="116" t="s">
        <v>82</v>
      </c>
      <c r="H28" s="116" t="s">
        <v>82</v>
      </c>
      <c r="I28" s="116" t="s">
        <v>82</v>
      </c>
      <c r="J28" s="116" t="s">
        <v>82</v>
      </c>
      <c r="K28" s="116" t="s">
        <v>82</v>
      </c>
      <c r="L28" s="116" t="s">
        <v>82</v>
      </c>
      <c r="M28" s="116" t="s">
        <v>82</v>
      </c>
      <c r="N28" s="116" t="s">
        <v>82</v>
      </c>
      <c r="O28" s="116" t="s">
        <v>82</v>
      </c>
      <c r="P28" s="116" t="s">
        <v>82</v>
      </c>
      <c r="Q28" s="116" t="s">
        <v>82</v>
      </c>
      <c r="R28" s="116" t="s">
        <v>82</v>
      </c>
      <c r="S28" s="116" t="s">
        <v>82</v>
      </c>
      <c r="T28" s="116" t="s">
        <v>82</v>
      </c>
      <c r="U28" s="116" t="s">
        <v>82</v>
      </c>
      <c r="V28" s="121" t="s">
        <v>82</v>
      </c>
      <c r="W28" s="142"/>
      <c r="X28" s="118" t="s">
        <v>82</v>
      </c>
      <c r="Y28" s="116" t="s">
        <v>82</v>
      </c>
      <c r="Z28" s="120"/>
      <c r="AA28" s="116"/>
      <c r="AB28" s="120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21"/>
      <c r="AT28" s="128"/>
      <c r="AU28" s="122"/>
      <c r="AV28" s="126"/>
      <c r="AW28" s="94" t="s">
        <v>83</v>
      </c>
      <c r="AX28" s="89"/>
      <c r="BA28" s="24">
        <f t="shared" si="0"/>
        <v>36</v>
      </c>
      <c r="BB28" s="25">
        <f>COUNTIF(E22:Y22,0)</f>
        <v>18</v>
      </c>
      <c r="BC28" s="25">
        <f>COUNTIF(AA22:AS22,0)</f>
        <v>18</v>
      </c>
      <c r="BD28" s="26"/>
      <c r="BE28" s="24">
        <f t="shared" si="1"/>
        <v>1</v>
      </c>
      <c r="BF28" s="25">
        <f>COUNTIF(E22:Y22,1)</f>
        <v>1</v>
      </c>
      <c r="BG28" s="25">
        <f>COUNTIF(AA22:AS22,1)</f>
        <v>0</v>
      </c>
      <c r="BH28" s="26"/>
      <c r="BI28" s="24">
        <f t="shared" si="2"/>
        <v>0</v>
      </c>
      <c r="BJ28" s="25">
        <f>COUNTIF(E22:Y22,2)</f>
        <v>0</v>
      </c>
      <c r="BK28" s="25">
        <f>COUNTIF(AA22:AS22,2)</f>
        <v>0</v>
      </c>
      <c r="BL28" s="26"/>
      <c r="BM28" s="24">
        <f t="shared" si="3"/>
        <v>0</v>
      </c>
      <c r="BN28" s="25">
        <f>COUNTIF(E22:Y22,3)</f>
        <v>0</v>
      </c>
      <c r="BO28" s="25">
        <f>COUNTIF(AA22:AS22,3)</f>
        <v>0</v>
      </c>
    </row>
    <row r="29" spans="1:67" s="1" customFormat="1" ht="14.1" customHeight="1" thickBot="1" x14ac:dyDescent="0.25">
      <c r="AX29" s="89"/>
      <c r="BA29" s="24">
        <f>SUM(BB29:BC29)</f>
        <v>34</v>
      </c>
      <c r="BB29" s="25">
        <f>COUNTIF(E23:Y23,0)</f>
        <v>18</v>
      </c>
      <c r="BC29" s="25">
        <f>COUNTIF(AA23:AS23,0)</f>
        <v>16</v>
      </c>
      <c r="BD29" s="26"/>
      <c r="BE29" s="24">
        <f>BF29+BG29</f>
        <v>4</v>
      </c>
      <c r="BF29" s="25">
        <f>COUNTIF(E23:Y23,1)</f>
        <v>1</v>
      </c>
      <c r="BG29" s="25">
        <f>COUNTIF(AA23:AS23,1)</f>
        <v>3</v>
      </c>
      <c r="BH29" s="26"/>
      <c r="BI29" s="24">
        <f>BJ29+BK29</f>
        <v>0</v>
      </c>
      <c r="BJ29" s="25">
        <f>COUNTIF(E23:Y23,2)</f>
        <v>0</v>
      </c>
      <c r="BK29" s="25">
        <f>COUNTIF(AA23:AS23,2)</f>
        <v>0</v>
      </c>
      <c r="BL29" s="26"/>
      <c r="BM29" s="24">
        <f>BN29+BO29</f>
        <v>0</v>
      </c>
      <c r="BN29" s="25">
        <f>COUNTIF(E23:Y23,3)</f>
        <v>0</v>
      </c>
      <c r="BO29" s="25">
        <f>COUNTIF(AA23:AS23,3)</f>
        <v>0</v>
      </c>
    </row>
    <row r="30" spans="1:67" s="1" customFormat="1" ht="14.1" customHeight="1" thickBot="1" x14ac:dyDescent="0.25">
      <c r="A30" s="207">
        <v>19</v>
      </c>
      <c r="B30" s="208" t="s">
        <v>46</v>
      </c>
      <c r="C30" s="166" t="s">
        <v>23</v>
      </c>
      <c r="D30" s="209" t="s">
        <v>9</v>
      </c>
      <c r="E30" s="185">
        <v>5</v>
      </c>
      <c r="F30" s="183">
        <v>5</v>
      </c>
      <c r="G30" s="183">
        <v>5</v>
      </c>
      <c r="H30" s="183">
        <v>0</v>
      </c>
      <c r="I30" s="183">
        <v>0</v>
      </c>
      <c r="J30" s="183">
        <v>0</v>
      </c>
      <c r="K30" s="183">
        <v>0</v>
      </c>
      <c r="L30" s="183">
        <v>0</v>
      </c>
      <c r="M30" s="183">
        <v>0</v>
      </c>
      <c r="N30" s="183">
        <v>0</v>
      </c>
      <c r="O30" s="183">
        <v>0</v>
      </c>
      <c r="P30" s="183">
        <v>0</v>
      </c>
      <c r="Q30" s="183">
        <v>0</v>
      </c>
      <c r="R30" s="183">
        <v>0</v>
      </c>
      <c r="S30" s="183">
        <v>0</v>
      </c>
      <c r="T30" s="183">
        <v>0</v>
      </c>
      <c r="U30" s="183">
        <v>0</v>
      </c>
      <c r="V30" s="189">
        <v>0</v>
      </c>
      <c r="W30" s="150">
        <v>16</v>
      </c>
      <c r="X30" s="126">
        <v>0</v>
      </c>
      <c r="Y30" s="183">
        <v>1</v>
      </c>
      <c r="Z30" s="148">
        <v>0</v>
      </c>
      <c r="AA30" s="183">
        <v>3</v>
      </c>
      <c r="AB30" s="183">
        <v>0</v>
      </c>
      <c r="AC30" s="183">
        <v>0</v>
      </c>
      <c r="AD30" s="183">
        <v>0</v>
      </c>
      <c r="AE30" s="183">
        <v>0</v>
      </c>
      <c r="AF30" s="183">
        <v>0</v>
      </c>
      <c r="AG30" s="183">
        <v>2</v>
      </c>
      <c r="AH30" s="183">
        <v>0</v>
      </c>
      <c r="AI30" s="183">
        <v>0</v>
      </c>
      <c r="AJ30" s="183">
        <v>0</v>
      </c>
      <c r="AK30" s="183">
        <v>0</v>
      </c>
      <c r="AL30" s="183">
        <v>0</v>
      </c>
      <c r="AM30" s="183">
        <v>0</v>
      </c>
      <c r="AN30" s="183">
        <v>0</v>
      </c>
      <c r="AO30" s="183">
        <v>0</v>
      </c>
      <c r="AP30" s="183">
        <v>0</v>
      </c>
      <c r="AQ30" s="183">
        <v>0</v>
      </c>
      <c r="AR30" s="183">
        <v>0</v>
      </c>
      <c r="AS30" s="189">
        <v>3</v>
      </c>
      <c r="AT30" s="130">
        <v>8</v>
      </c>
      <c r="AU30" s="211"/>
      <c r="AV30" s="126"/>
      <c r="AW30" s="94">
        <v>24</v>
      </c>
      <c r="AX30" s="89"/>
      <c r="BA30" s="24">
        <f t="shared" si="0"/>
        <v>33</v>
      </c>
      <c r="BB30" s="25">
        <f>COUNTIF(E24:Y24,0)</f>
        <v>16</v>
      </c>
      <c r="BC30" s="25">
        <f>COUNTIF(AA24:AS24,0)</f>
        <v>17</v>
      </c>
      <c r="BD30" s="26"/>
      <c r="BE30" s="24">
        <f t="shared" si="1"/>
        <v>4</v>
      </c>
      <c r="BF30" s="25">
        <f>COUNTIF(E24:Y24,1)</f>
        <v>3</v>
      </c>
      <c r="BG30" s="25">
        <f>COUNTIF(AA24:AS24,1)</f>
        <v>1</v>
      </c>
      <c r="BH30" s="26"/>
      <c r="BI30" s="24">
        <f t="shared" si="2"/>
        <v>0</v>
      </c>
      <c r="BJ30" s="25">
        <f>COUNTIF(E24:Y24,2)</f>
        <v>0</v>
      </c>
      <c r="BK30" s="25">
        <f>COUNTIF(AA24:AS24,2)</f>
        <v>0</v>
      </c>
      <c r="BL30" s="26"/>
      <c r="BM30" s="24">
        <f t="shared" si="3"/>
        <v>0</v>
      </c>
      <c r="BN30" s="25">
        <f>COUNTIF(E24:Y24,3)</f>
        <v>0</v>
      </c>
      <c r="BO30" s="25">
        <f>COUNTIF(AA24:AS24,3)</f>
        <v>0</v>
      </c>
    </row>
    <row r="31" spans="1:67" s="1" customFormat="1" ht="14.1" customHeight="1" thickBot="1" x14ac:dyDescent="0.25">
      <c r="A31" s="224">
        <v>20</v>
      </c>
      <c r="B31" s="153" t="s">
        <v>47</v>
      </c>
      <c r="C31" s="155" t="s">
        <v>23</v>
      </c>
      <c r="D31" s="157" t="s">
        <v>9</v>
      </c>
      <c r="E31" s="105">
        <v>5</v>
      </c>
      <c r="F31" s="103">
        <v>0</v>
      </c>
      <c r="G31" s="103">
        <v>0</v>
      </c>
      <c r="H31" s="103">
        <v>0</v>
      </c>
      <c r="I31" s="103">
        <v>0</v>
      </c>
      <c r="J31" s="103">
        <v>0</v>
      </c>
      <c r="K31" s="103">
        <v>0</v>
      </c>
      <c r="L31" s="103">
        <v>0</v>
      </c>
      <c r="M31" s="103">
        <v>0</v>
      </c>
      <c r="N31" s="103">
        <v>0</v>
      </c>
      <c r="O31" s="103">
        <v>0</v>
      </c>
      <c r="P31" s="103">
        <v>5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8">
        <v>0</v>
      </c>
      <c r="W31" s="142">
        <v>10</v>
      </c>
      <c r="X31" s="105">
        <v>0</v>
      </c>
      <c r="Y31" s="103">
        <v>0</v>
      </c>
      <c r="Z31" s="105">
        <v>5</v>
      </c>
      <c r="AA31" s="103">
        <v>5</v>
      </c>
      <c r="AB31" s="107">
        <v>5</v>
      </c>
      <c r="AC31" s="103">
        <v>0</v>
      </c>
      <c r="AD31" s="103">
        <v>0</v>
      </c>
      <c r="AE31" s="103">
        <v>0</v>
      </c>
      <c r="AF31" s="103">
        <v>0</v>
      </c>
      <c r="AG31" s="103">
        <v>0</v>
      </c>
      <c r="AH31" s="103">
        <v>0</v>
      </c>
      <c r="AI31" s="103">
        <v>0</v>
      </c>
      <c r="AJ31" s="103">
        <v>0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8">
        <v>1</v>
      </c>
      <c r="AT31" s="128">
        <v>16</v>
      </c>
      <c r="AU31" s="109"/>
      <c r="AV31" s="126"/>
      <c r="AW31" s="94">
        <v>26</v>
      </c>
      <c r="AX31" s="89"/>
      <c r="BA31" s="24">
        <f>SUM(BB31:BC31)</f>
        <v>0</v>
      </c>
      <c r="BB31" s="25">
        <f>COUNTIF(E28:Y28,0)</f>
        <v>0</v>
      </c>
      <c r="BC31" s="25">
        <f>COUNTIF(AA28:AS28,0)</f>
        <v>0</v>
      </c>
      <c r="BD31" s="26"/>
      <c r="BE31" s="24">
        <f>BF31+BG31</f>
        <v>0</v>
      </c>
      <c r="BF31" s="25">
        <f>COUNTIF(E28:Y28,1)</f>
        <v>0</v>
      </c>
      <c r="BG31" s="25">
        <f>COUNTIF(AA28:AS28,1)</f>
        <v>0</v>
      </c>
      <c r="BH31" s="26"/>
      <c r="BI31" s="24">
        <f>BJ31+BK31</f>
        <v>0</v>
      </c>
      <c r="BJ31" s="25">
        <f>COUNTIF(E28:Y28,2)</f>
        <v>0</v>
      </c>
      <c r="BK31" s="25">
        <f>COUNTIF(AA28:AS28,2)</f>
        <v>0</v>
      </c>
      <c r="BL31" s="26"/>
      <c r="BM31" s="24">
        <f>BN31+BO31</f>
        <v>0</v>
      </c>
      <c r="BN31" s="25">
        <f>COUNTIF(E28:Y28,3)</f>
        <v>0</v>
      </c>
      <c r="BO31" s="25">
        <f>COUNTIF(AA28:AS28,3)</f>
        <v>0</v>
      </c>
    </row>
    <row r="32" spans="1:67" s="1" customFormat="1" ht="14.1" customHeight="1" thickBot="1" x14ac:dyDescent="0.25">
      <c r="A32" s="81">
        <v>22</v>
      </c>
      <c r="B32" s="82" t="s">
        <v>49</v>
      </c>
      <c r="C32" s="83" t="s">
        <v>23</v>
      </c>
      <c r="D32" s="84" t="s">
        <v>9</v>
      </c>
      <c r="E32" s="63">
        <v>5</v>
      </c>
      <c r="F32" s="64">
        <v>3</v>
      </c>
      <c r="G32" s="64">
        <v>2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64">
        <v>0</v>
      </c>
      <c r="O32" s="64">
        <v>0</v>
      </c>
      <c r="P32" s="64">
        <v>5</v>
      </c>
      <c r="Q32" s="64">
        <v>0</v>
      </c>
      <c r="R32" s="64">
        <v>0</v>
      </c>
      <c r="S32" s="64">
        <v>0</v>
      </c>
      <c r="T32" s="64">
        <v>0</v>
      </c>
      <c r="U32" s="64">
        <v>1</v>
      </c>
      <c r="V32" s="73">
        <v>0</v>
      </c>
      <c r="W32" s="141">
        <v>16</v>
      </c>
      <c r="X32" s="63">
        <v>0</v>
      </c>
      <c r="Y32" s="64">
        <v>0</v>
      </c>
      <c r="Z32" s="65">
        <v>5</v>
      </c>
      <c r="AA32" s="64">
        <v>5</v>
      </c>
      <c r="AB32" s="65">
        <v>0</v>
      </c>
      <c r="AC32" s="64">
        <v>0</v>
      </c>
      <c r="AD32" s="64">
        <v>0</v>
      </c>
      <c r="AE32" s="64">
        <v>0</v>
      </c>
      <c r="AF32" s="64">
        <v>0</v>
      </c>
      <c r="AG32" s="64">
        <v>0</v>
      </c>
      <c r="AH32" s="64">
        <v>0</v>
      </c>
      <c r="AI32" s="64">
        <v>0</v>
      </c>
      <c r="AJ32" s="64">
        <v>0</v>
      </c>
      <c r="AK32" s="64">
        <v>0</v>
      </c>
      <c r="AL32" s="64">
        <v>0</v>
      </c>
      <c r="AM32" s="64">
        <v>0</v>
      </c>
      <c r="AN32" s="64">
        <v>0</v>
      </c>
      <c r="AO32" s="64">
        <v>0</v>
      </c>
      <c r="AP32" s="64">
        <v>0</v>
      </c>
      <c r="AQ32" s="64">
        <v>0</v>
      </c>
      <c r="AR32" s="64">
        <v>1</v>
      </c>
      <c r="AS32" s="73">
        <v>0</v>
      </c>
      <c r="AT32" s="131">
        <v>11</v>
      </c>
      <c r="AU32" s="74"/>
      <c r="AV32" s="126"/>
      <c r="AW32" s="94">
        <v>27</v>
      </c>
      <c r="AX32" s="89"/>
      <c r="BA32" s="24">
        <f>SUM(BB32:BC32)</f>
        <v>33</v>
      </c>
      <c r="BB32" s="25">
        <f>COUNTIF(E19:Y19,0)</f>
        <v>15</v>
      </c>
      <c r="BC32" s="25">
        <f>COUNTIF(AA19:AS19,0)</f>
        <v>18</v>
      </c>
      <c r="BD32" s="26"/>
      <c r="BE32" s="24">
        <f>BF32+BG32</f>
        <v>3</v>
      </c>
      <c r="BF32" s="25">
        <f>COUNTIF(E19:Y19,1)</f>
        <v>2</v>
      </c>
      <c r="BG32" s="25">
        <f>COUNTIF(AA19:AS19,1)</f>
        <v>1</v>
      </c>
      <c r="BH32" s="26"/>
      <c r="BI32" s="24">
        <f>BJ32+BK32</f>
        <v>0</v>
      </c>
      <c r="BJ32" s="25">
        <f>COUNTIF(E19:Y19,2)</f>
        <v>0</v>
      </c>
      <c r="BK32" s="25">
        <f>COUNTIF(AA19:AS19,2)</f>
        <v>0</v>
      </c>
      <c r="BL32" s="26"/>
      <c r="BM32" s="24">
        <f>BN32+BO32</f>
        <v>1</v>
      </c>
      <c r="BN32" s="25">
        <f>COUNTIF(E19:Y19,3)</f>
        <v>1</v>
      </c>
      <c r="BO32" s="25">
        <f>COUNTIF(AA19:AS19,3)</f>
        <v>0</v>
      </c>
    </row>
    <row r="33" spans="1:68" s="1" customFormat="1" ht="14.1" customHeight="1" thickBot="1" x14ac:dyDescent="0.25">
      <c r="A33" s="174">
        <v>17</v>
      </c>
      <c r="B33" s="175" t="s">
        <v>44</v>
      </c>
      <c r="C33" s="176" t="s">
        <v>23</v>
      </c>
      <c r="D33" s="177" t="s">
        <v>9</v>
      </c>
      <c r="E33" s="221">
        <v>5</v>
      </c>
      <c r="F33" s="222">
        <v>1</v>
      </c>
      <c r="G33" s="222">
        <v>0</v>
      </c>
      <c r="H33" s="222">
        <v>0</v>
      </c>
      <c r="I33" s="222">
        <v>0</v>
      </c>
      <c r="J33" s="222">
        <v>0</v>
      </c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5</v>
      </c>
      <c r="Q33" s="222">
        <v>0</v>
      </c>
      <c r="R33" s="222">
        <v>1</v>
      </c>
      <c r="S33" s="222">
        <v>0</v>
      </c>
      <c r="T33" s="222">
        <v>0</v>
      </c>
      <c r="U33" s="222">
        <v>1</v>
      </c>
      <c r="V33" s="223">
        <v>0</v>
      </c>
      <c r="W33" s="150">
        <v>13</v>
      </c>
      <c r="X33" s="221">
        <v>0</v>
      </c>
      <c r="Y33" s="222">
        <v>0</v>
      </c>
      <c r="Z33" s="178">
        <v>5</v>
      </c>
      <c r="AA33" s="222">
        <v>5</v>
      </c>
      <c r="AB33" s="126">
        <v>3</v>
      </c>
      <c r="AC33" s="222">
        <v>0</v>
      </c>
      <c r="AD33" s="222">
        <v>0</v>
      </c>
      <c r="AE33" s="222">
        <v>0</v>
      </c>
      <c r="AF33" s="222">
        <v>0</v>
      </c>
      <c r="AG33" s="222">
        <v>0</v>
      </c>
      <c r="AH33" s="222">
        <v>0</v>
      </c>
      <c r="AI33" s="222">
        <v>0</v>
      </c>
      <c r="AJ33" s="222">
        <v>0</v>
      </c>
      <c r="AK33" s="222">
        <v>1</v>
      </c>
      <c r="AL33" s="222">
        <v>1</v>
      </c>
      <c r="AM33" s="222">
        <v>0</v>
      </c>
      <c r="AN33" s="222">
        <v>0</v>
      </c>
      <c r="AO33" s="222">
        <v>0</v>
      </c>
      <c r="AP33" s="222">
        <v>0</v>
      </c>
      <c r="AQ33" s="222">
        <v>0</v>
      </c>
      <c r="AR33" s="222">
        <v>0</v>
      </c>
      <c r="AS33" s="223">
        <v>3</v>
      </c>
      <c r="AT33" s="130">
        <v>18</v>
      </c>
      <c r="AU33" s="170"/>
      <c r="AV33" s="126"/>
      <c r="AW33" s="94">
        <v>31</v>
      </c>
      <c r="AX33" s="89"/>
      <c r="BA33" s="24">
        <f>SUM(BB33:BC33)</f>
        <v>31</v>
      </c>
      <c r="BB33" s="25">
        <f>COUNTIF(E20:Y20,0)</f>
        <v>16</v>
      </c>
      <c r="BC33" s="25">
        <f>COUNTIF(AA20:AS20,0)</f>
        <v>15</v>
      </c>
      <c r="BD33" s="26"/>
      <c r="BE33" s="24">
        <f>BF33+BG33</f>
        <v>3</v>
      </c>
      <c r="BF33" s="25">
        <f>COUNTIF(E20:Y20,1)</f>
        <v>0</v>
      </c>
      <c r="BG33" s="25">
        <f>COUNTIF(AA20:AS20,1)</f>
        <v>3</v>
      </c>
      <c r="BH33" s="26"/>
      <c r="BI33" s="24">
        <f>BJ33+BK33</f>
        <v>0</v>
      </c>
      <c r="BJ33" s="25">
        <f>COUNTIF(E20:Y20,2)</f>
        <v>0</v>
      </c>
      <c r="BK33" s="25">
        <f>COUNTIF(AA20:AS20,2)</f>
        <v>0</v>
      </c>
      <c r="BL33" s="26"/>
      <c r="BM33" s="24">
        <f>BN33+BO33</f>
        <v>2</v>
      </c>
      <c r="BN33" s="25">
        <f>COUNTIF(E20:Y20,3)</f>
        <v>1</v>
      </c>
      <c r="BO33" s="25">
        <f>COUNTIF(AA20:AS20,3)</f>
        <v>1</v>
      </c>
    </row>
    <row r="34" spans="1:68" s="1" customFormat="1" ht="14.1" customHeight="1" thickBot="1" x14ac:dyDescent="0.25">
      <c r="A34" s="81">
        <v>16</v>
      </c>
      <c r="B34" s="82" t="s">
        <v>43</v>
      </c>
      <c r="C34" s="83" t="s">
        <v>23</v>
      </c>
      <c r="D34" s="84" t="s">
        <v>9</v>
      </c>
      <c r="E34" s="77">
        <v>5</v>
      </c>
      <c r="F34" s="71">
        <v>5</v>
      </c>
      <c r="G34" s="71">
        <v>5</v>
      </c>
      <c r="H34" s="71">
        <v>5</v>
      </c>
      <c r="I34" s="71">
        <v>0</v>
      </c>
      <c r="J34" s="71">
        <v>0</v>
      </c>
      <c r="K34" s="71">
        <v>0</v>
      </c>
      <c r="L34" s="71">
        <v>0</v>
      </c>
      <c r="M34" s="71">
        <v>1</v>
      </c>
      <c r="N34" s="71">
        <v>5</v>
      </c>
      <c r="O34" s="71">
        <v>0</v>
      </c>
      <c r="P34" s="71">
        <v>5</v>
      </c>
      <c r="Q34" s="71">
        <v>0</v>
      </c>
      <c r="R34" s="71">
        <v>0</v>
      </c>
      <c r="S34" s="71">
        <v>0</v>
      </c>
      <c r="T34" s="71">
        <v>0</v>
      </c>
      <c r="U34" s="71">
        <v>5</v>
      </c>
      <c r="V34" s="79">
        <v>1</v>
      </c>
      <c r="W34" s="141">
        <v>37</v>
      </c>
      <c r="X34" s="77">
        <v>0</v>
      </c>
      <c r="Y34" s="71">
        <v>0</v>
      </c>
      <c r="Z34" s="78">
        <v>3</v>
      </c>
      <c r="AA34" s="71">
        <v>5</v>
      </c>
      <c r="AB34" s="78">
        <v>5</v>
      </c>
      <c r="AC34" s="71">
        <v>0</v>
      </c>
      <c r="AD34" s="71">
        <v>0</v>
      </c>
      <c r="AE34" s="71">
        <v>0</v>
      </c>
      <c r="AF34" s="71">
        <v>0</v>
      </c>
      <c r="AG34" s="71">
        <v>5</v>
      </c>
      <c r="AH34" s="71">
        <v>0</v>
      </c>
      <c r="AI34" s="71">
        <v>0</v>
      </c>
      <c r="AJ34" s="71">
        <v>0</v>
      </c>
      <c r="AK34" s="71">
        <v>5</v>
      </c>
      <c r="AL34" s="71">
        <v>5</v>
      </c>
      <c r="AM34" s="71">
        <v>5</v>
      </c>
      <c r="AN34" s="71">
        <v>5</v>
      </c>
      <c r="AO34" s="71">
        <v>5</v>
      </c>
      <c r="AP34" s="71">
        <v>5</v>
      </c>
      <c r="AQ34" s="71">
        <v>5</v>
      </c>
      <c r="AR34" s="71">
        <v>5</v>
      </c>
      <c r="AS34" s="79">
        <v>5</v>
      </c>
      <c r="AT34" s="131">
        <v>63</v>
      </c>
      <c r="AU34" s="80"/>
      <c r="AV34" s="126"/>
      <c r="AW34" s="94">
        <v>100</v>
      </c>
      <c r="AX34" s="89"/>
      <c r="BA34" s="24"/>
      <c r="BB34" s="25"/>
      <c r="BC34" s="25"/>
      <c r="BD34" s="26"/>
      <c r="BE34" s="24"/>
      <c r="BF34" s="25"/>
      <c r="BG34" s="25"/>
      <c r="BH34" s="26"/>
      <c r="BI34" s="24"/>
      <c r="BJ34" s="25"/>
      <c r="BK34" s="25"/>
      <c r="BL34" s="26"/>
      <c r="BM34" s="24"/>
      <c r="BN34" s="25"/>
      <c r="BO34" s="25"/>
    </row>
    <row r="35" spans="1:68" s="1" customFormat="1" ht="14.1" customHeight="1" thickBot="1" x14ac:dyDescent="0.25">
      <c r="A35" s="232"/>
      <c r="B35" s="233"/>
      <c r="C35" s="234"/>
      <c r="D35" s="235"/>
      <c r="E35" s="118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21"/>
      <c r="W35" s="142"/>
      <c r="X35" s="118"/>
      <c r="Y35" s="116"/>
      <c r="Z35" s="120"/>
      <c r="AA35" s="116"/>
      <c r="AB35" s="120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21"/>
      <c r="AT35" s="128"/>
      <c r="AU35" s="122"/>
      <c r="AV35" s="126"/>
      <c r="AW35" s="94"/>
      <c r="AX35" s="89"/>
      <c r="BA35" s="24"/>
      <c r="BB35" s="25"/>
      <c r="BC35" s="25"/>
      <c r="BD35" s="26"/>
      <c r="BE35" s="24"/>
      <c r="BF35" s="25"/>
      <c r="BG35" s="25"/>
      <c r="BH35" s="26"/>
      <c r="BI35" s="24"/>
      <c r="BJ35" s="25"/>
      <c r="BK35" s="25"/>
      <c r="BL35" s="26"/>
      <c r="BM35" s="24"/>
      <c r="BN35" s="25"/>
      <c r="BO35" s="25"/>
    </row>
    <row r="36" spans="1:68" s="1" customFormat="1" ht="14.1" customHeight="1" thickBot="1" x14ac:dyDescent="0.25">
      <c r="A36" s="229"/>
      <c r="B36" s="230"/>
      <c r="C36" s="222"/>
      <c r="D36" s="231"/>
      <c r="E36" s="185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9"/>
      <c r="W36" s="150"/>
      <c r="X36" s="185"/>
      <c r="Y36" s="183"/>
      <c r="Z36" s="126"/>
      <c r="AA36" s="183"/>
      <c r="AB36" s="148"/>
      <c r="AC36" s="183"/>
      <c r="AD36" s="183"/>
      <c r="AE36" s="183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9"/>
      <c r="AT36" s="130"/>
      <c r="AU36" s="211"/>
      <c r="AV36" s="126"/>
      <c r="AW36" s="94"/>
      <c r="AX36" s="89"/>
      <c r="BA36" s="24"/>
      <c r="BB36" s="25"/>
      <c r="BC36" s="25"/>
      <c r="BD36" s="26"/>
      <c r="BE36" s="24"/>
      <c r="BF36" s="25"/>
      <c r="BG36" s="25"/>
      <c r="BH36" s="26"/>
      <c r="BI36" s="24"/>
      <c r="BJ36" s="25"/>
      <c r="BK36" s="25"/>
      <c r="BL36" s="26"/>
      <c r="BM36" s="24"/>
      <c r="BN36" s="25"/>
      <c r="BO36" s="25"/>
    </row>
    <row r="37" spans="1:68" s="1" customFormat="1" ht="14.1" customHeight="1" x14ac:dyDescent="0.2">
      <c r="AX37" s="89"/>
      <c r="BA37" s="24"/>
      <c r="BB37" s="25"/>
      <c r="BC37" s="25"/>
      <c r="BD37" s="26"/>
      <c r="BE37" s="24"/>
      <c r="BF37" s="25"/>
      <c r="BG37" s="25"/>
      <c r="BH37" s="26"/>
      <c r="BI37" s="24"/>
      <c r="BJ37" s="25"/>
      <c r="BK37" s="25"/>
      <c r="BL37" s="26"/>
      <c r="BM37" s="24"/>
      <c r="BN37" s="25"/>
      <c r="BO37" s="25"/>
    </row>
    <row r="38" spans="1:68" s="1" customFormat="1" ht="14.1" customHeight="1" x14ac:dyDescent="0.2">
      <c r="AX38" s="89"/>
      <c r="BA38" s="24"/>
      <c r="BB38" s="25"/>
      <c r="BC38" s="25"/>
      <c r="BD38" s="26"/>
      <c r="BE38" s="24"/>
      <c r="BF38" s="25"/>
      <c r="BG38" s="25"/>
      <c r="BH38" s="26"/>
      <c r="BI38" s="24"/>
      <c r="BJ38" s="25"/>
      <c r="BK38" s="25"/>
      <c r="BL38" s="26"/>
      <c r="BM38" s="24"/>
      <c r="BN38" s="25"/>
      <c r="BO38" s="25"/>
    </row>
    <row r="39" spans="1:68" s="66" customFormat="1" ht="14.1" customHeight="1" x14ac:dyDescent="0.2">
      <c r="A39" s="4"/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7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7"/>
      <c r="AU39" s="4"/>
      <c r="AV39" s="4"/>
      <c r="AW39" s="7"/>
      <c r="AX39" s="90"/>
      <c r="BA39" s="24">
        <f t="shared" si="0"/>
        <v>0</v>
      </c>
      <c r="BB39" s="25">
        <f>COUNTIF(E39:Y39,0)</f>
        <v>0</v>
      </c>
      <c r="BC39" s="25">
        <f t="shared" ref="BC18:BC40" si="4">COUNTIF(AA39:AS39,0)</f>
        <v>0</v>
      </c>
      <c r="BD39" s="26"/>
      <c r="BE39" s="24">
        <f t="shared" si="1"/>
        <v>0</v>
      </c>
      <c r="BF39" s="25">
        <f>COUNTIF(E39:Y39,1)</f>
        <v>0</v>
      </c>
      <c r="BG39" s="25">
        <f t="shared" ref="BG18:BG40" si="5">COUNTIF(AA39:AS39,1)</f>
        <v>0</v>
      </c>
      <c r="BH39" s="26"/>
      <c r="BI39" s="24">
        <f t="shared" si="2"/>
        <v>0</v>
      </c>
      <c r="BJ39" s="25">
        <f>COUNTIF(E39:Y39,2)</f>
        <v>0</v>
      </c>
      <c r="BK39" s="25">
        <f t="shared" ref="BK18:BK40" si="6">COUNTIF(AA39:AS39,2)</f>
        <v>0</v>
      </c>
      <c r="BL39" s="26"/>
      <c r="BM39" s="24">
        <f t="shared" si="3"/>
        <v>0</v>
      </c>
      <c r="BN39" s="25">
        <f>COUNTIF(E39:Y39,3)</f>
        <v>0</v>
      </c>
      <c r="BO39" s="25">
        <f t="shared" ref="BO18:BO40" si="7">COUNTIF(AA39:AS39,3)</f>
        <v>0</v>
      </c>
    </row>
    <row r="40" spans="1:68" s="66" customFormat="1" ht="14.1" customHeight="1" x14ac:dyDescent="0.2">
      <c r="A40" s="4"/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7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7"/>
      <c r="AU40" s="4"/>
      <c r="AV40" s="4"/>
      <c r="AW40" s="7"/>
      <c r="AX40" s="90"/>
      <c r="BA40" s="24">
        <f t="shared" si="0"/>
        <v>0</v>
      </c>
      <c r="BB40" s="25">
        <f>COUNTIF(E40:Y40,0)</f>
        <v>0</v>
      </c>
      <c r="BC40" s="25">
        <f t="shared" si="4"/>
        <v>0</v>
      </c>
      <c r="BD40" s="26"/>
      <c r="BE40" s="24">
        <f t="shared" si="1"/>
        <v>0</v>
      </c>
      <c r="BF40" s="25">
        <f>COUNTIF(E40:Y40,1)</f>
        <v>0</v>
      </c>
      <c r="BG40" s="25">
        <f t="shared" si="5"/>
        <v>0</v>
      </c>
      <c r="BH40" s="26"/>
      <c r="BI40" s="24">
        <f t="shared" si="2"/>
        <v>0</v>
      </c>
      <c r="BJ40" s="25">
        <f>COUNTIF(E40:Y40,2)</f>
        <v>0</v>
      </c>
      <c r="BK40" s="25">
        <f t="shared" si="6"/>
        <v>0</v>
      </c>
      <c r="BL40" s="26"/>
      <c r="BM40" s="24">
        <f t="shared" si="3"/>
        <v>0</v>
      </c>
      <c r="BN40" s="25">
        <f>COUNTIF(E40:Y40,3)</f>
        <v>0</v>
      </c>
      <c r="BO40" s="25">
        <f t="shared" si="7"/>
        <v>0</v>
      </c>
    </row>
    <row r="41" spans="1:68" s="1" customFormat="1" ht="12" customHeight="1" x14ac:dyDescent="0.2">
      <c r="AA41" s="23"/>
      <c r="AT41" s="23"/>
      <c r="BE41" s="27"/>
      <c r="BF41" s="28"/>
      <c r="BG41" s="28"/>
      <c r="BL41" s="6"/>
      <c r="BM41" s="27"/>
      <c r="BN41" s="28"/>
      <c r="BO41" s="28"/>
      <c r="BP41" s="6"/>
    </row>
    <row r="42" spans="1:68" s="1" customFormat="1" ht="12" customHeight="1" x14ac:dyDescent="0.2">
      <c r="AA42" s="23"/>
      <c r="AT42" s="23"/>
      <c r="BE42" s="27"/>
      <c r="BF42" s="28"/>
      <c r="BG42" s="28"/>
      <c r="BL42" s="6"/>
      <c r="BM42" s="27"/>
      <c r="BN42" s="28"/>
      <c r="BO42" s="28"/>
      <c r="BP42" s="6"/>
    </row>
    <row r="43" spans="1:68" s="21" customFormat="1" ht="15.75" customHeight="1" x14ac:dyDescent="0.2">
      <c r="A43" s="265" t="s">
        <v>86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66"/>
      <c r="AB43" s="266"/>
      <c r="AC43" s="266"/>
      <c r="AD43" s="266"/>
      <c r="AE43" s="266"/>
      <c r="AF43" s="266"/>
      <c r="AG43" s="266"/>
      <c r="AH43" s="266"/>
      <c r="AI43" s="266"/>
      <c r="AJ43" s="266"/>
      <c r="AK43" s="266"/>
      <c r="AL43" s="266"/>
      <c r="AM43" s="266"/>
      <c r="AN43" s="266"/>
      <c r="AO43" s="266"/>
      <c r="AP43" s="266"/>
      <c r="AQ43" s="266"/>
      <c r="AR43" s="266"/>
      <c r="AS43" s="266"/>
      <c r="AT43" s="266"/>
      <c r="AU43" s="266"/>
      <c r="AV43" s="266"/>
      <c r="AW43" s="266"/>
      <c r="AX43" s="47"/>
      <c r="AY43" s="47"/>
    </row>
    <row r="44" spans="1:68" s="6" customFormat="1" ht="16.5" customHeight="1" x14ac:dyDescent="0.2">
      <c r="B44" s="265" t="s">
        <v>87</v>
      </c>
      <c r="C44" s="271"/>
      <c r="D44" s="271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1"/>
      <c r="S44" s="271"/>
      <c r="T44" s="271"/>
      <c r="U44" s="271"/>
      <c r="V44" s="271"/>
      <c r="W44" s="271"/>
      <c r="X44" s="271"/>
      <c r="Y44" s="271"/>
      <c r="Z44" s="271"/>
      <c r="AA44" s="271"/>
      <c r="AB44" s="271"/>
      <c r="AC44" s="271"/>
      <c r="AD44" s="271"/>
      <c r="AE44" s="271"/>
      <c r="AF44" s="271"/>
      <c r="AG44" s="271"/>
      <c r="AH44" s="271"/>
      <c r="AI44" s="271"/>
      <c r="AJ44" s="271"/>
      <c r="AK44" s="271"/>
      <c r="AL44" s="271"/>
      <c r="AM44" s="271"/>
      <c r="AN44" s="271"/>
      <c r="AO44" s="271"/>
      <c r="AP44" s="271"/>
      <c r="AQ44" s="271"/>
      <c r="AR44" s="271"/>
      <c r="AS44" s="271"/>
      <c r="AT44" s="271"/>
      <c r="AU44" s="271"/>
      <c r="AV44" s="271"/>
      <c r="AW44" s="271"/>
      <c r="AX44" s="47"/>
      <c r="AY44" s="47"/>
    </row>
    <row r="45" spans="1:68" s="17" customFormat="1" ht="12" customHeight="1" x14ac:dyDescent="0.2">
      <c r="BA45" s="27"/>
      <c r="BB45" s="28"/>
      <c r="BC45" s="28"/>
      <c r="BD45" s="29"/>
      <c r="BE45" s="27"/>
      <c r="BF45" s="28"/>
      <c r="BG45" s="28"/>
      <c r="BH45" s="29"/>
      <c r="BI45" s="27"/>
      <c r="BJ45" s="28"/>
      <c r="BK45" s="28"/>
      <c r="BL45" s="29"/>
      <c r="BM45" s="27"/>
      <c r="BN45" s="28"/>
      <c r="BO45" s="28"/>
    </row>
    <row r="46" spans="1:68" s="17" customFormat="1" ht="12" customHeight="1" x14ac:dyDescent="0.2">
      <c r="A46" s="265" t="s">
        <v>28</v>
      </c>
      <c r="B46" s="271"/>
      <c r="C46" s="271"/>
      <c r="D46" s="271"/>
      <c r="E46" s="271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271"/>
      <c r="U46" s="271"/>
      <c r="V46" s="271"/>
      <c r="W46" s="271"/>
      <c r="X46" s="271"/>
      <c r="Y46" s="271"/>
      <c r="Z46" s="271"/>
      <c r="AA46" s="271"/>
      <c r="AB46" s="271"/>
      <c r="AC46" s="271"/>
      <c r="AD46" s="271"/>
      <c r="AE46" s="271"/>
      <c r="AF46" s="271"/>
      <c r="AG46" s="271"/>
      <c r="AH46" s="271"/>
      <c r="AI46" s="271"/>
      <c r="AJ46" s="271"/>
      <c r="AK46" s="271"/>
      <c r="AL46" s="271"/>
      <c r="AM46" s="271"/>
      <c r="AN46" s="271"/>
      <c r="AO46" s="271"/>
      <c r="AP46" s="271"/>
      <c r="AQ46" s="271"/>
      <c r="AR46" s="271"/>
      <c r="AS46" s="271"/>
      <c r="AT46" s="271"/>
      <c r="AU46" s="271"/>
      <c r="AV46" s="271"/>
      <c r="AW46" s="271"/>
      <c r="BA46" s="27"/>
      <c r="BB46" s="28"/>
      <c r="BC46" s="28"/>
      <c r="BD46" s="29"/>
      <c r="BE46" s="27"/>
      <c r="BF46" s="28"/>
      <c r="BG46" s="28"/>
      <c r="BH46" s="29"/>
      <c r="BI46" s="27"/>
      <c r="BJ46" s="28"/>
      <c r="BK46" s="28"/>
      <c r="BL46" s="29"/>
      <c r="BM46" s="27"/>
      <c r="BN46" s="28"/>
      <c r="BO46" s="28"/>
    </row>
    <row r="47" spans="1:68" s="17" customFormat="1" ht="12" customHeight="1" x14ac:dyDescent="0.2">
      <c r="A47" s="4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7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7"/>
      <c r="AU47" s="4"/>
      <c r="AV47" s="4"/>
      <c r="AW47" s="7"/>
      <c r="BA47" s="27"/>
      <c r="BB47" s="28"/>
      <c r="BC47" s="28"/>
      <c r="BD47" s="29"/>
      <c r="BE47" s="27"/>
      <c r="BF47" s="28"/>
      <c r="BG47" s="28"/>
      <c r="BH47" s="29"/>
      <c r="BI47" s="27"/>
      <c r="BJ47" s="28"/>
      <c r="BK47" s="28"/>
      <c r="BL47" s="29"/>
      <c r="BM47" s="27"/>
      <c r="BN47" s="28"/>
      <c r="BO47" s="28"/>
    </row>
    <row r="48" spans="1:68" s="17" customFormat="1" ht="12" customHeight="1" x14ac:dyDescent="0.2">
      <c r="A48" s="4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7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7"/>
      <c r="AU48" s="4"/>
      <c r="AV48" s="4"/>
      <c r="AW48" s="7"/>
      <c r="BA48" s="27"/>
      <c r="BB48" s="28"/>
      <c r="BC48" s="28"/>
      <c r="BD48" s="29"/>
      <c r="BE48" s="27"/>
      <c r="BF48" s="28"/>
      <c r="BG48" s="28"/>
      <c r="BH48" s="29"/>
      <c r="BI48" s="27"/>
      <c r="BJ48" s="28"/>
      <c r="BK48" s="28"/>
      <c r="BL48" s="29"/>
      <c r="BM48" s="27"/>
      <c r="BN48" s="28"/>
      <c r="BO48" s="28"/>
    </row>
    <row r="49" spans="1:67" s="17" customFormat="1" ht="12" customHeight="1" x14ac:dyDescent="0.2">
      <c r="A49" s="4"/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7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7"/>
      <c r="AU49" s="4"/>
      <c r="AV49" s="4"/>
      <c r="AW49" s="7"/>
      <c r="BA49" s="27"/>
      <c r="BB49" s="28"/>
      <c r="BC49" s="28"/>
      <c r="BD49" s="29"/>
      <c r="BE49" s="27"/>
      <c r="BF49" s="28"/>
      <c r="BG49" s="28"/>
      <c r="BH49" s="29"/>
      <c r="BI49" s="27"/>
      <c r="BJ49" s="28"/>
      <c r="BK49" s="28"/>
      <c r="BL49" s="29"/>
      <c r="BM49" s="27"/>
      <c r="BN49" s="28"/>
      <c r="BO49" s="28"/>
    </row>
    <row r="50" spans="1:67" s="17" customFormat="1" ht="15" customHeight="1" x14ac:dyDescent="0.2">
      <c r="A50" s="4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7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7"/>
      <c r="AU50" s="4"/>
      <c r="AV50" s="4"/>
      <c r="AW50" s="7"/>
    </row>
    <row r="51" spans="1:67" s="17" customFormat="1" ht="12" customHeight="1" x14ac:dyDescent="0.2">
      <c r="A51" s="4"/>
      <c r="B51" s="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7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7"/>
      <c r="AU51" s="4"/>
      <c r="AV51" s="4"/>
      <c r="AW51" s="7"/>
      <c r="BA51" s="27"/>
      <c r="BB51" s="28"/>
      <c r="BC51" s="28"/>
      <c r="BD51" s="29"/>
      <c r="BE51" s="27"/>
      <c r="BF51" s="28"/>
      <c r="BG51" s="28"/>
      <c r="BH51" s="29"/>
      <c r="BI51" s="27"/>
      <c r="BJ51" s="28"/>
      <c r="BK51" s="28"/>
      <c r="BL51" s="29"/>
      <c r="BM51" s="27"/>
      <c r="BN51" s="28"/>
      <c r="BO51" s="28"/>
    </row>
    <row r="52" spans="1:67" s="17" customFormat="1" ht="12" customHeight="1" x14ac:dyDescent="0.2">
      <c r="A52" s="4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7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7"/>
      <c r="AU52" s="4"/>
      <c r="AV52" s="4"/>
      <c r="AW52" s="7"/>
      <c r="BA52" s="27"/>
      <c r="BB52" s="28"/>
      <c r="BC52" s="28"/>
      <c r="BD52" s="29"/>
      <c r="BE52" s="27"/>
      <c r="BF52" s="28"/>
      <c r="BG52" s="28"/>
      <c r="BH52" s="29"/>
      <c r="BI52" s="27"/>
      <c r="BJ52" s="28"/>
      <c r="BK52" s="28"/>
      <c r="BL52" s="29"/>
      <c r="BM52" s="27"/>
      <c r="BN52" s="28"/>
      <c r="BO52" s="28"/>
    </row>
    <row r="53" spans="1:67" s="17" customFormat="1" ht="12" customHeight="1" x14ac:dyDescent="0.2">
      <c r="A53" s="4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7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7"/>
      <c r="AU53" s="4"/>
      <c r="AV53" s="4"/>
      <c r="AW53" s="7"/>
      <c r="BA53" s="27"/>
      <c r="BB53" s="28"/>
      <c r="BC53" s="28"/>
      <c r="BD53" s="29"/>
      <c r="BE53" s="27"/>
      <c r="BF53" s="28"/>
      <c r="BG53" s="28"/>
      <c r="BH53" s="29"/>
      <c r="BI53" s="27"/>
      <c r="BJ53" s="28"/>
      <c r="BK53" s="28"/>
      <c r="BL53" s="29"/>
      <c r="BM53" s="27"/>
      <c r="BN53" s="28"/>
      <c r="BO53" s="28"/>
    </row>
    <row r="54" spans="1:67" s="17" customFormat="1" ht="12" customHeight="1" x14ac:dyDescent="0.2">
      <c r="A54" s="4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7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7"/>
      <c r="AU54" s="4"/>
      <c r="AV54" s="4"/>
      <c r="AW54" s="7"/>
      <c r="BA54" s="27"/>
      <c r="BB54" s="28"/>
      <c r="BC54" s="28"/>
      <c r="BD54" s="29"/>
      <c r="BE54" s="27"/>
      <c r="BF54" s="28"/>
      <c r="BG54" s="28"/>
      <c r="BH54" s="29"/>
      <c r="BI54" s="27"/>
      <c r="BJ54" s="28"/>
      <c r="BK54" s="28"/>
      <c r="BL54" s="29"/>
      <c r="BM54" s="27"/>
      <c r="BN54" s="28"/>
      <c r="BO54" s="28"/>
    </row>
    <row r="55" spans="1:67" s="17" customFormat="1" ht="12" customHeight="1" x14ac:dyDescent="0.2">
      <c r="A55" s="4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7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7"/>
      <c r="AU55" s="4"/>
      <c r="AV55" s="4"/>
      <c r="AW55" s="7"/>
      <c r="BA55" s="27"/>
      <c r="BB55" s="28"/>
      <c r="BC55" s="28"/>
      <c r="BD55" s="29"/>
      <c r="BE55" s="27"/>
      <c r="BF55" s="28"/>
      <c r="BG55" s="28"/>
      <c r="BH55" s="29"/>
      <c r="BI55" s="27"/>
      <c r="BJ55" s="28"/>
      <c r="BK55" s="28"/>
      <c r="BL55" s="29"/>
      <c r="BM55" s="27"/>
      <c r="BN55" s="28"/>
      <c r="BO55" s="28"/>
    </row>
    <row r="56" spans="1:67" s="17" customFormat="1" ht="12" customHeight="1" x14ac:dyDescent="0.2">
      <c r="A56" s="4"/>
      <c r="B56" s="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7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7"/>
      <c r="AU56" s="4"/>
      <c r="AV56" s="4"/>
      <c r="AW56" s="7"/>
      <c r="BA56" s="27"/>
      <c r="BB56" s="28"/>
      <c r="BC56" s="28"/>
      <c r="BD56" s="29"/>
      <c r="BE56" s="27"/>
      <c r="BF56" s="28"/>
      <c r="BG56" s="28"/>
      <c r="BH56" s="29"/>
      <c r="BI56" s="27"/>
      <c r="BJ56" s="28"/>
      <c r="BK56" s="28"/>
      <c r="BL56" s="29"/>
      <c r="BM56" s="27"/>
      <c r="BN56" s="28"/>
      <c r="BO56" s="28"/>
    </row>
    <row r="57" spans="1:67" s="17" customFormat="1" ht="12" customHeight="1" x14ac:dyDescent="0.2">
      <c r="A57" s="4"/>
      <c r="B57" s="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7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7"/>
      <c r="AU57" s="4"/>
      <c r="AV57" s="4"/>
      <c r="AW57" s="7"/>
      <c r="BA57" s="27"/>
      <c r="BB57" s="28"/>
      <c r="BC57" s="28"/>
      <c r="BD57" s="29"/>
      <c r="BE57" s="27"/>
      <c r="BF57" s="28"/>
      <c r="BG57" s="28"/>
      <c r="BH57" s="29"/>
      <c r="BI57" s="27"/>
      <c r="BJ57" s="28"/>
      <c r="BK57" s="28"/>
      <c r="BL57" s="29"/>
      <c r="BM57" s="27"/>
      <c r="BN57" s="28"/>
      <c r="BO57" s="28"/>
    </row>
    <row r="58" spans="1:67" s="17" customFormat="1" ht="12" customHeight="1" x14ac:dyDescent="0.2">
      <c r="A58" s="4"/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7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7"/>
      <c r="AU58" s="4"/>
      <c r="AV58" s="4"/>
      <c r="AW58" s="7"/>
      <c r="BA58" s="27"/>
      <c r="BB58" s="28"/>
      <c r="BC58" s="28"/>
      <c r="BD58" s="29"/>
      <c r="BE58" s="27"/>
      <c r="BF58" s="28"/>
      <c r="BG58" s="28"/>
      <c r="BH58" s="29"/>
      <c r="BI58" s="27"/>
      <c r="BJ58" s="28"/>
      <c r="BK58" s="28"/>
      <c r="BL58" s="29"/>
      <c r="BM58" s="27"/>
      <c r="BN58" s="28"/>
      <c r="BO58" s="28"/>
    </row>
    <row r="59" spans="1:67" s="17" customFormat="1" ht="12" customHeight="1" x14ac:dyDescent="0.2">
      <c r="A59" s="4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7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7"/>
      <c r="AU59" s="4"/>
      <c r="AV59" s="4"/>
      <c r="AW59" s="7"/>
      <c r="BA59" s="27"/>
      <c r="BB59" s="28"/>
      <c r="BC59" s="28"/>
      <c r="BD59" s="29"/>
      <c r="BE59" s="27"/>
      <c r="BF59" s="28"/>
      <c r="BG59" s="28"/>
      <c r="BH59" s="29"/>
      <c r="BI59" s="27"/>
      <c r="BJ59" s="28"/>
      <c r="BK59" s="28"/>
      <c r="BL59" s="29"/>
      <c r="BM59" s="27"/>
      <c r="BN59" s="28"/>
      <c r="BO59" s="28"/>
    </row>
    <row r="60" spans="1:67" s="17" customFormat="1" ht="12" customHeight="1" x14ac:dyDescent="0.2">
      <c r="A60" s="4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7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7"/>
      <c r="AU60" s="4"/>
      <c r="AV60" s="4"/>
      <c r="AW60" s="7"/>
      <c r="BA60" s="27"/>
      <c r="BB60" s="28"/>
      <c r="BC60" s="28"/>
      <c r="BD60" s="29"/>
      <c r="BE60" s="27"/>
      <c r="BF60" s="28"/>
      <c r="BG60" s="28"/>
      <c r="BH60" s="29"/>
      <c r="BI60" s="27"/>
      <c r="BJ60" s="28"/>
      <c r="BK60" s="28"/>
      <c r="BL60" s="29"/>
      <c r="BM60" s="27"/>
      <c r="BN60" s="28"/>
      <c r="BO60" s="28"/>
    </row>
    <row r="61" spans="1:67" s="17" customFormat="1" ht="12" customHeight="1" x14ac:dyDescent="0.2">
      <c r="A61" s="4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7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7"/>
      <c r="AU61" s="4"/>
      <c r="AV61" s="4"/>
      <c r="AW61" s="7"/>
      <c r="BA61" s="27"/>
      <c r="BB61" s="28"/>
      <c r="BC61" s="28"/>
      <c r="BD61" s="29"/>
      <c r="BE61" s="27"/>
      <c r="BF61" s="28"/>
      <c r="BG61" s="28"/>
      <c r="BH61" s="29"/>
      <c r="BI61" s="27"/>
      <c r="BJ61" s="28"/>
      <c r="BK61" s="28"/>
      <c r="BL61" s="29"/>
      <c r="BM61" s="27"/>
      <c r="BN61" s="28"/>
      <c r="BO61" s="28"/>
    </row>
    <row r="62" spans="1:67" s="17" customFormat="1" ht="12" customHeight="1" x14ac:dyDescent="0.2">
      <c r="A62" s="4"/>
      <c r="B62" s="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7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7"/>
      <c r="AU62" s="4"/>
      <c r="AV62" s="4"/>
      <c r="AW62" s="7"/>
      <c r="BA62" s="27"/>
      <c r="BB62" s="28"/>
      <c r="BC62" s="28"/>
      <c r="BD62" s="29"/>
      <c r="BE62" s="27"/>
      <c r="BF62" s="28"/>
      <c r="BG62" s="28"/>
      <c r="BH62" s="29"/>
      <c r="BI62" s="27"/>
      <c r="BJ62" s="28"/>
      <c r="BK62" s="28"/>
      <c r="BL62" s="29"/>
      <c r="BM62" s="27"/>
      <c r="BN62" s="28"/>
      <c r="BO62" s="28"/>
    </row>
    <row r="63" spans="1:67" s="17" customFormat="1" ht="12" customHeight="1" x14ac:dyDescent="0.2">
      <c r="A63" s="4"/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7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7"/>
      <c r="AU63" s="4"/>
      <c r="AV63" s="4"/>
      <c r="AW63" s="7"/>
      <c r="BA63" s="27"/>
      <c r="BB63" s="28"/>
      <c r="BC63" s="28"/>
      <c r="BD63" s="29"/>
      <c r="BE63" s="27"/>
      <c r="BF63" s="28"/>
      <c r="BG63" s="28"/>
      <c r="BH63" s="29"/>
      <c r="BI63" s="27"/>
      <c r="BJ63" s="28"/>
      <c r="BK63" s="28"/>
      <c r="BL63" s="29"/>
      <c r="BM63" s="27"/>
      <c r="BN63" s="28"/>
      <c r="BO63" s="28"/>
    </row>
    <row r="64" spans="1:67" s="17" customFormat="1" ht="12" customHeight="1" x14ac:dyDescent="0.2">
      <c r="A64" s="4"/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7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7"/>
      <c r="AU64" s="4"/>
      <c r="AV64" s="4"/>
      <c r="AW64" s="7"/>
      <c r="BA64" s="27"/>
      <c r="BB64" s="28"/>
      <c r="BC64" s="28"/>
      <c r="BD64" s="29"/>
      <c r="BE64" s="27"/>
      <c r="BF64" s="28"/>
      <c r="BG64" s="28"/>
      <c r="BH64" s="29"/>
      <c r="BI64" s="27"/>
      <c r="BJ64" s="28"/>
      <c r="BK64" s="28"/>
      <c r="BL64" s="29"/>
      <c r="BM64" s="27"/>
      <c r="BN64" s="28"/>
      <c r="BO64" s="28"/>
    </row>
    <row r="65" spans="1:67" s="17" customFormat="1" ht="12" customHeight="1" x14ac:dyDescent="0.2">
      <c r="A65" s="4"/>
      <c r="B65" s="5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7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7"/>
      <c r="AU65" s="4"/>
      <c r="AV65" s="4"/>
      <c r="AW65" s="7"/>
      <c r="BA65" s="27"/>
      <c r="BB65" s="28"/>
      <c r="BC65" s="28"/>
      <c r="BD65" s="29"/>
      <c r="BE65" s="27"/>
      <c r="BF65" s="28"/>
      <c r="BG65" s="28"/>
      <c r="BH65" s="29"/>
      <c r="BI65" s="27"/>
      <c r="BJ65" s="28"/>
      <c r="BK65" s="28"/>
      <c r="BL65" s="29"/>
      <c r="BM65" s="27"/>
      <c r="BN65" s="28"/>
      <c r="BO65" s="28"/>
    </row>
    <row r="66" spans="1:67" s="17" customFormat="1" ht="14.25" customHeight="1" x14ac:dyDescent="0.2">
      <c r="A66" s="4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7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7"/>
      <c r="AU66" s="4"/>
      <c r="AV66" s="4"/>
      <c r="AW66" s="7"/>
      <c r="BA66" s="27"/>
      <c r="BB66" s="28"/>
      <c r="BC66" s="28"/>
      <c r="BD66" s="29"/>
      <c r="BE66" s="27"/>
      <c r="BF66" s="28"/>
      <c r="BG66" s="28"/>
      <c r="BH66" s="29"/>
      <c r="BI66" s="27"/>
      <c r="BJ66" s="28"/>
      <c r="BK66" s="28"/>
      <c r="BL66" s="29"/>
      <c r="BM66" s="27"/>
      <c r="BN66" s="28"/>
      <c r="BO66" s="28"/>
    </row>
    <row r="67" spans="1:67" s="17" customFormat="1" ht="12" customHeight="1" x14ac:dyDescent="0.2">
      <c r="A67" s="4"/>
      <c r="B67" s="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7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7"/>
      <c r="AU67" s="4"/>
      <c r="AV67" s="4"/>
      <c r="AW67" s="7"/>
      <c r="BA67" s="27"/>
      <c r="BB67" s="28"/>
      <c r="BC67" s="28"/>
      <c r="BD67" s="29"/>
      <c r="BE67" s="27"/>
      <c r="BF67" s="28"/>
      <c r="BG67" s="28"/>
      <c r="BH67" s="29"/>
      <c r="BI67" s="27"/>
      <c r="BJ67" s="28"/>
      <c r="BK67" s="28"/>
      <c r="BL67" s="29"/>
      <c r="BM67" s="27"/>
      <c r="BN67" s="28"/>
      <c r="BO67" s="28"/>
    </row>
    <row r="68" spans="1:67" s="17" customFormat="1" ht="12" customHeight="1" x14ac:dyDescent="0.2">
      <c r="A68" s="4"/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7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7"/>
      <c r="AU68" s="4"/>
      <c r="AV68" s="4"/>
      <c r="AW68" s="7"/>
      <c r="BA68" s="27"/>
      <c r="BB68" s="28"/>
      <c r="BC68" s="28"/>
      <c r="BD68" s="29"/>
      <c r="BE68" s="27"/>
      <c r="BF68" s="28"/>
      <c r="BG68" s="28"/>
      <c r="BH68" s="29"/>
      <c r="BI68" s="27"/>
      <c r="BJ68" s="28"/>
      <c r="BK68" s="28"/>
      <c r="BL68" s="29"/>
      <c r="BM68" s="27"/>
      <c r="BN68" s="28"/>
      <c r="BO68" s="28"/>
    </row>
    <row r="69" spans="1:67" s="17" customFormat="1" ht="12" customHeight="1" x14ac:dyDescent="0.2">
      <c r="A69" s="4"/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7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7"/>
      <c r="AU69" s="4"/>
      <c r="AV69" s="4"/>
      <c r="AW69" s="7"/>
      <c r="BA69" s="27"/>
      <c r="BB69" s="28"/>
      <c r="BC69" s="28"/>
      <c r="BD69" s="29"/>
      <c r="BE69" s="27"/>
      <c r="BF69" s="28"/>
      <c r="BG69" s="28"/>
      <c r="BH69" s="29"/>
      <c r="BI69" s="27"/>
      <c r="BJ69" s="28"/>
      <c r="BK69" s="28"/>
      <c r="BL69" s="29"/>
      <c r="BM69" s="27"/>
      <c r="BN69" s="28"/>
      <c r="BO69" s="28"/>
    </row>
    <row r="70" spans="1:67" s="17" customFormat="1" ht="12" customHeight="1" x14ac:dyDescent="0.2">
      <c r="A70" s="4"/>
      <c r="B70" s="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7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7"/>
      <c r="AU70" s="4"/>
      <c r="AV70" s="4"/>
      <c r="AW70" s="7"/>
      <c r="BA70" s="27"/>
      <c r="BB70" s="28"/>
      <c r="BC70" s="28"/>
      <c r="BD70" s="29"/>
      <c r="BE70" s="27"/>
      <c r="BF70" s="28"/>
      <c r="BG70" s="28"/>
      <c r="BH70" s="29"/>
      <c r="BI70" s="27"/>
      <c r="BJ70" s="28"/>
      <c r="BK70" s="28"/>
      <c r="BL70" s="29"/>
      <c r="BM70" s="27"/>
      <c r="BN70" s="28"/>
      <c r="BO70" s="28"/>
    </row>
    <row r="71" spans="1:67" s="17" customFormat="1" ht="12" customHeight="1" x14ac:dyDescent="0.2">
      <c r="A71" s="4"/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7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7"/>
      <c r="AU71" s="4"/>
      <c r="AV71" s="4"/>
      <c r="AW71" s="7"/>
      <c r="BA71" s="27"/>
      <c r="BB71" s="28"/>
      <c r="BC71" s="28"/>
      <c r="BD71" s="29"/>
      <c r="BE71" s="27"/>
      <c r="BF71" s="28"/>
      <c r="BG71" s="28"/>
      <c r="BH71" s="29"/>
      <c r="BI71" s="27"/>
      <c r="BJ71" s="28"/>
      <c r="BK71" s="28"/>
      <c r="BL71" s="29"/>
      <c r="BM71" s="27"/>
      <c r="BN71" s="28"/>
      <c r="BO71" s="28"/>
    </row>
    <row r="72" spans="1:67" s="17" customFormat="1" ht="12" customHeight="1" x14ac:dyDescent="0.2">
      <c r="A72" s="4"/>
      <c r="B72" s="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7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7"/>
      <c r="AU72" s="4"/>
      <c r="AV72" s="4"/>
      <c r="AW72" s="7"/>
      <c r="BA72" s="27"/>
      <c r="BB72" s="28"/>
      <c r="BC72" s="28"/>
      <c r="BD72" s="29"/>
      <c r="BE72" s="27"/>
      <c r="BF72" s="28"/>
      <c r="BG72" s="28"/>
      <c r="BH72" s="29"/>
      <c r="BI72" s="27"/>
      <c r="BJ72" s="28"/>
      <c r="BK72" s="28"/>
      <c r="BL72" s="29"/>
      <c r="BM72" s="27"/>
      <c r="BN72" s="28"/>
      <c r="BO72" s="28"/>
    </row>
    <row r="73" spans="1:67" s="17" customFormat="1" ht="12" customHeight="1" x14ac:dyDescent="0.2">
      <c r="A73" s="4"/>
      <c r="B73" s="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7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7"/>
      <c r="AU73" s="4"/>
      <c r="AV73" s="4"/>
      <c r="AW73" s="7"/>
      <c r="BA73" s="27"/>
      <c r="BB73" s="28"/>
      <c r="BC73" s="28"/>
      <c r="BD73" s="29"/>
      <c r="BE73" s="27"/>
      <c r="BF73" s="28"/>
      <c r="BG73" s="28"/>
      <c r="BH73" s="29"/>
      <c r="BI73" s="27"/>
      <c r="BJ73" s="28"/>
      <c r="BK73" s="28"/>
      <c r="BL73" s="29"/>
      <c r="BM73" s="27"/>
      <c r="BN73" s="28"/>
      <c r="BO73" s="28"/>
    </row>
    <row r="74" spans="1:67" s="17" customFormat="1" ht="12" customHeight="1" x14ac:dyDescent="0.2">
      <c r="A74" s="4"/>
      <c r="B74" s="5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7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7"/>
      <c r="AU74" s="4"/>
      <c r="AV74" s="4"/>
      <c r="AW74" s="7"/>
      <c r="BA74" s="27"/>
      <c r="BB74" s="28"/>
      <c r="BC74" s="28"/>
      <c r="BD74" s="29"/>
      <c r="BE74" s="27"/>
      <c r="BF74" s="28"/>
      <c r="BG74" s="28"/>
      <c r="BH74" s="29"/>
      <c r="BI74" s="27"/>
      <c r="BJ74" s="28"/>
      <c r="BK74" s="28"/>
      <c r="BL74" s="29"/>
      <c r="BM74" s="27"/>
      <c r="BN74" s="28"/>
      <c r="BO74" s="28"/>
    </row>
    <row r="75" spans="1:67" s="17" customFormat="1" ht="12" customHeight="1" x14ac:dyDescent="0.2">
      <c r="A75" s="4"/>
      <c r="B75" s="5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7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7"/>
      <c r="AU75" s="4"/>
      <c r="AV75" s="4"/>
      <c r="AW75" s="7"/>
    </row>
    <row r="76" spans="1:67" s="17" customFormat="1" x14ac:dyDescent="0.2">
      <c r="A76" s="4"/>
      <c r="B76" s="5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7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T76" s="32"/>
      <c r="AW76" s="34"/>
    </row>
    <row r="77" spans="1:67" s="17" customFormat="1" x14ac:dyDescent="0.2">
      <c r="A77" s="4"/>
      <c r="B77" s="5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7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T77" s="32"/>
      <c r="AW77" s="34"/>
    </row>
    <row r="78" spans="1:67" s="17" customFormat="1" x14ac:dyDescent="0.2">
      <c r="A78" s="33"/>
      <c r="B78" s="33"/>
      <c r="X78" s="32"/>
      <c r="AA78" s="32"/>
      <c r="AT78" s="32"/>
      <c r="AW78" s="34"/>
    </row>
    <row r="79" spans="1:67" s="17" customFormat="1" x14ac:dyDescent="0.2">
      <c r="A79" s="33"/>
      <c r="B79" s="33"/>
      <c r="X79" s="32"/>
      <c r="AA79" s="32"/>
      <c r="AT79" s="32"/>
      <c r="AW79" s="34"/>
    </row>
    <row r="80" spans="1:67" s="17" customFormat="1" x14ac:dyDescent="0.2">
      <c r="A80" s="33"/>
      <c r="B80" s="33"/>
      <c r="X80" s="32"/>
      <c r="AA80" s="32"/>
      <c r="AT80" s="32"/>
      <c r="AW80" s="34"/>
    </row>
    <row r="81" spans="1:49" s="17" customFormat="1" x14ac:dyDescent="0.2">
      <c r="A81" s="33"/>
      <c r="B81" s="33"/>
      <c r="X81" s="32"/>
      <c r="AA81" s="32"/>
      <c r="AT81" s="32"/>
      <c r="AW81" s="34"/>
    </row>
    <row r="82" spans="1:49" s="17" customFormat="1" x14ac:dyDescent="0.2">
      <c r="A82" s="33"/>
      <c r="B82" s="33"/>
      <c r="X82" s="32"/>
      <c r="AA82" s="32"/>
      <c r="AT82" s="32"/>
      <c r="AW82" s="34"/>
    </row>
    <row r="83" spans="1:49" s="17" customFormat="1" x14ac:dyDescent="0.2">
      <c r="A83" s="33"/>
      <c r="B83" s="33"/>
      <c r="X83" s="32"/>
      <c r="AA83" s="32"/>
      <c r="AT83" s="32"/>
      <c r="AW83" s="34"/>
    </row>
    <row r="84" spans="1:49" s="17" customFormat="1" x14ac:dyDescent="0.2">
      <c r="A84" s="33"/>
      <c r="B84" s="33"/>
      <c r="X84" s="32"/>
      <c r="AA84" s="32"/>
      <c r="AT84" s="32"/>
      <c r="AW84" s="34"/>
    </row>
    <row r="85" spans="1:49" s="17" customFormat="1" x14ac:dyDescent="0.2">
      <c r="A85" s="33"/>
      <c r="B85" s="33"/>
      <c r="X85" s="32"/>
      <c r="AA85" s="32"/>
      <c r="AT85" s="32"/>
      <c r="AW85" s="34"/>
    </row>
    <row r="86" spans="1:49" s="17" customFormat="1" x14ac:dyDescent="0.2">
      <c r="A86" s="33"/>
      <c r="B86" s="33"/>
      <c r="Q86" s="32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2"/>
      <c r="AT86" s="32"/>
      <c r="AW86" s="34"/>
    </row>
    <row r="87" spans="1:49" x14ac:dyDescent="0.2">
      <c r="A87" s="33"/>
      <c r="B87" s="33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32"/>
      <c r="Y87" s="17"/>
      <c r="Z87" s="17"/>
      <c r="AA87" s="32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5"/>
      <c r="AT87" s="16"/>
      <c r="AU87" s="15"/>
      <c r="AV87" s="17"/>
      <c r="AW87" s="18"/>
    </row>
    <row r="88" spans="1:49" x14ac:dyDescent="0.2">
      <c r="A88" s="33"/>
      <c r="B88" s="33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32"/>
      <c r="Y88" s="17"/>
      <c r="Z88" s="17"/>
      <c r="AA88" s="32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5"/>
      <c r="AT88" s="16"/>
      <c r="AU88" s="15"/>
      <c r="AV88" s="17"/>
      <c r="AW88" s="18"/>
    </row>
    <row r="89" spans="1:49" x14ac:dyDescent="0.2">
      <c r="A89" s="14"/>
      <c r="B89" s="14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6"/>
      <c r="Y89" s="15"/>
      <c r="Z89" s="15"/>
      <c r="AA89" s="16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6"/>
      <c r="AU89" s="15"/>
      <c r="AV89" s="17"/>
      <c r="AW89" s="18"/>
    </row>
    <row r="90" spans="1:49" x14ac:dyDescent="0.2">
      <c r="A90" s="14"/>
      <c r="B90" s="14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6"/>
      <c r="Y90" s="15"/>
      <c r="Z90" s="15"/>
      <c r="AA90" s="16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6"/>
      <c r="AU90" s="15"/>
      <c r="AV90" s="17"/>
      <c r="AW90" s="18"/>
    </row>
    <row r="91" spans="1:49" x14ac:dyDescent="0.2">
      <c r="A91" s="14"/>
      <c r="B91" s="14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6"/>
      <c r="Y91" s="15"/>
      <c r="Z91" s="15"/>
      <c r="AA91" s="16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6"/>
      <c r="AU91" s="15"/>
      <c r="AV91" s="17"/>
      <c r="AW91" s="18"/>
    </row>
    <row r="92" spans="1:49" x14ac:dyDescent="0.2">
      <c r="A92" s="14"/>
      <c r="B92" s="14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6"/>
      <c r="Y92" s="15"/>
      <c r="Z92" s="15"/>
      <c r="AA92" s="16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6"/>
      <c r="AU92" s="15"/>
      <c r="AV92" s="17"/>
      <c r="AW92" s="18"/>
    </row>
    <row r="93" spans="1:49" x14ac:dyDescent="0.2">
      <c r="A93" s="14"/>
      <c r="B93" s="14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6"/>
      <c r="Y93" s="15"/>
      <c r="Z93" s="15"/>
      <c r="AA93" s="16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</row>
    <row r="94" spans="1:49" x14ac:dyDescent="0.2">
      <c r="A94" s="14"/>
      <c r="B94" s="14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6"/>
      <c r="Y94" s="15"/>
      <c r="Z94" s="15"/>
      <c r="AA94" s="16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</row>
  </sheetData>
  <sortState ref="A18:AW40">
    <sortCondition ref="AW18:AW40"/>
  </sortState>
  <mergeCells count="10">
    <mergeCell ref="AX8:AX10"/>
    <mergeCell ref="AY8:AY10"/>
    <mergeCell ref="A43:AW43"/>
    <mergeCell ref="B44:AW44"/>
    <mergeCell ref="A46:AW46"/>
    <mergeCell ref="L6:AH6"/>
    <mergeCell ref="C2:AT2"/>
    <mergeCell ref="C3:AU3"/>
    <mergeCell ref="C4:AS4"/>
    <mergeCell ref="C5:AS5"/>
  </mergeCells>
  <phoneticPr fontId="0" type="noConversion"/>
  <hyperlinks>
    <hyperlink ref="L6" r:id="rId1"/>
  </hyperlinks>
  <pageMargins left="0.15748031496062992" right="0" top="0" bottom="0" header="0" footer="0"/>
  <pageSetup paperSize="9" scale="83" orientation="landscape" horizontalDpi="300" verticalDpi="300" r:id="rId2"/>
  <headerFooter alignWithMargins="0"/>
  <rowBreaks count="1" manualBreakCount="1">
    <brk id="51" max="52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2" sqref="J22"/>
    </sheetView>
  </sheetViews>
  <sheetFormatPr defaultRowHeight="12.75" x14ac:dyDescent="0.2"/>
  <cols>
    <col min="1" max="1" width="3.28515625" customWidth="1"/>
    <col min="2" max="2" width="17.5703125" customWidth="1"/>
    <col min="3" max="3" width="6.42578125" customWidth="1"/>
    <col min="4" max="4" width="8.140625" customWidth="1"/>
    <col min="5" max="16" width="3.42578125" customWidth="1"/>
    <col min="17" max="17" width="4.7109375" customWidth="1"/>
  </cols>
  <sheetData/>
  <phoneticPr fontId="0" type="noConversion"/>
  <pageMargins left="0.57999999999999996" right="0.47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3" sqref="D1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SOLO</vt:lpstr>
      <vt:lpstr>SIDECARS</vt:lpstr>
      <vt:lpstr>Sheet2</vt:lpstr>
      <vt:lpstr>Sheet3</vt:lpstr>
      <vt:lpstr>SIDECARS!Print_Area</vt:lpstr>
      <vt:lpstr>SOLO!Print_Area</vt:lpstr>
    </vt:vector>
  </TitlesOfParts>
  <Company>Foxwood Electrical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Kay</dc:creator>
  <cp:lastModifiedBy>karen crabtree</cp:lastModifiedBy>
  <cp:lastPrinted>2016-10-23T15:15:25Z</cp:lastPrinted>
  <dcterms:created xsi:type="dcterms:W3CDTF">2001-10-22T13:34:35Z</dcterms:created>
  <dcterms:modified xsi:type="dcterms:W3CDTF">2016-10-23T15:23:26Z</dcterms:modified>
</cp:coreProperties>
</file>